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CB60\Desktop\Acompañamiento Académico 2020\"/>
    </mc:Choice>
  </mc:AlternateContent>
  <bookViews>
    <workbookView xWindow="240" yWindow="120" windowWidth="19440" windowHeight="7950" tabRatio="826" firstSheet="2" activeTab="7"/>
  </bookViews>
  <sheets>
    <sheet name="Listas" sheetId="21" r:id="rId1"/>
    <sheet name="ESPECIALIDADES" sheetId="3" r:id="rId2"/>
    <sheet name="MATERIAS" sheetId="4" r:id="rId3"/>
    <sheet name="MODULOS" sheetId="10" r:id="rId4"/>
    <sheet name="ACTIVIDADES" sheetId="2" r:id="rId5"/>
    <sheet name="CAPTURA DE RESULTADOS" sheetId="6" r:id="rId6"/>
    <sheet name="SEGUIMIENTO" sheetId="27" r:id="rId7"/>
    <sheet name="PORTAFOLIO DE EVIDENCIAS" sheetId="28" r:id="rId8"/>
  </sheets>
  <definedNames>
    <definedName name="_xlnm._FilterDatabase" localSheetId="4" hidden="1">ACTIVIDADES!$A$2:$J$12</definedName>
  </definedNames>
  <calcPr calcId="152511"/>
</workbook>
</file>

<file path=xl/calcChain.xml><?xml version="1.0" encoding="utf-8"?>
<calcChain xmlns="http://schemas.openxmlformats.org/spreadsheetml/2006/main">
  <c r="C8" i="28" l="1"/>
  <c r="E8" i="28"/>
  <c r="G8" i="28"/>
  <c r="C7" i="28"/>
  <c r="C6" i="28"/>
  <c r="C5" i="28"/>
  <c r="C4" i="28"/>
  <c r="C72" i="27"/>
  <c r="C71" i="27"/>
  <c r="C4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10" i="27"/>
  <c r="G8" i="27"/>
  <c r="E8" i="27"/>
  <c r="C8" i="27"/>
  <c r="C7" i="27"/>
  <c r="C6" i="27"/>
  <c r="C5" i="27"/>
  <c r="AD74" i="6"/>
  <c r="AD73" i="6"/>
  <c r="AD72" i="6"/>
  <c r="AD71" i="6"/>
  <c r="AD70" i="6"/>
  <c r="AD69" i="6"/>
  <c r="AD68" i="6"/>
  <c r="AD67" i="6"/>
  <c r="AD66" i="6"/>
  <c r="AD65" i="6"/>
  <c r="AB74" i="6"/>
  <c r="AB73" i="6"/>
  <c r="AB72" i="6"/>
  <c r="AB71" i="6"/>
  <c r="AB70" i="6"/>
  <c r="AB69" i="6"/>
  <c r="AB68" i="6"/>
  <c r="AB67" i="6"/>
  <c r="AB66" i="6"/>
  <c r="AB65" i="6"/>
  <c r="AC74" i="6"/>
  <c r="AK74" i="6"/>
  <c r="AC65" i="6"/>
  <c r="AK65" i="6"/>
  <c r="AC66" i="6"/>
  <c r="AK66" i="6"/>
  <c r="AC67" i="6"/>
  <c r="AK67" i="6"/>
  <c r="AC68" i="6"/>
  <c r="AK68" i="6"/>
  <c r="AC69" i="6"/>
  <c r="AK69" i="6"/>
  <c r="AC70" i="6"/>
  <c r="AK70" i="6"/>
  <c r="AC71" i="6"/>
  <c r="AK71" i="6"/>
  <c r="AC72" i="6"/>
  <c r="AK72" i="6"/>
  <c r="AC73" i="6"/>
  <c r="AK73" i="6"/>
  <c r="AK15" i="6"/>
  <c r="J21" i="2"/>
  <c r="AF13" i="6"/>
  <c r="AG13" i="6"/>
  <c r="AH13" i="6"/>
  <c r="AI13" i="6"/>
  <c r="AE13" i="6"/>
  <c r="AK13" i="6" s="1"/>
  <c r="AD13" i="6"/>
  <c r="C70" i="27" l="1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C64" i="6"/>
  <c r="AC63" i="6"/>
  <c r="AC62" i="6"/>
  <c r="AE8" i="6"/>
  <c r="AC59" i="6" l="1"/>
  <c r="AC60" i="6"/>
  <c r="AC61" i="6"/>
  <c r="C7" i="6" l="1"/>
  <c r="C6" i="6"/>
  <c r="C5" i="6"/>
  <c r="AI9" i="6"/>
  <c r="AH9" i="6"/>
  <c r="AG9" i="6"/>
  <c r="AF9" i="6"/>
  <c r="N8" i="6" l="1"/>
  <c r="AE9" i="6" l="1"/>
  <c r="C8" i="6" l="1"/>
  <c r="AD63" i="6" l="1"/>
  <c r="AD62" i="6"/>
  <c r="AD64" i="6"/>
  <c r="AB63" i="6"/>
  <c r="AB64" i="6"/>
  <c r="AB62" i="6"/>
  <c r="AD60" i="6"/>
  <c r="AB60" i="6"/>
  <c r="AD61" i="6"/>
  <c r="AD59" i="6"/>
  <c r="AB61" i="6"/>
  <c r="AB59" i="6"/>
  <c r="AC16" i="6" l="1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15" i="6"/>
  <c r="AB15" i="6" l="1"/>
  <c r="AD57" i="6"/>
  <c r="AB57" i="6"/>
  <c r="AD55" i="6"/>
  <c r="AB55" i="6"/>
  <c r="AD53" i="6"/>
  <c r="AB53" i="6"/>
  <c r="AD51" i="6"/>
  <c r="AB51" i="6"/>
  <c r="AD49" i="6"/>
  <c r="AB49" i="6"/>
  <c r="AD47" i="6"/>
  <c r="AB47" i="6"/>
  <c r="AD45" i="6"/>
  <c r="AB45" i="6"/>
  <c r="AD43" i="6"/>
  <c r="AB43" i="6"/>
  <c r="AD41" i="6"/>
  <c r="AB41" i="6"/>
  <c r="AD39" i="6"/>
  <c r="AB39" i="6"/>
  <c r="AD37" i="6"/>
  <c r="AB37" i="6"/>
  <c r="AD35" i="6"/>
  <c r="AB35" i="6"/>
  <c r="AD33" i="6"/>
  <c r="AB33" i="6"/>
  <c r="AD31" i="6"/>
  <c r="AB31" i="6"/>
  <c r="AD29" i="6"/>
  <c r="AB29" i="6"/>
  <c r="AD27" i="6"/>
  <c r="AB27" i="6"/>
  <c r="AD25" i="6"/>
  <c r="AB25" i="6"/>
  <c r="AD23" i="6"/>
  <c r="AB23" i="6"/>
  <c r="AD21" i="6"/>
  <c r="AB21" i="6"/>
  <c r="AD19" i="6"/>
  <c r="AB19" i="6"/>
  <c r="AD17" i="6"/>
  <c r="AB17" i="6"/>
  <c r="AD58" i="6"/>
  <c r="AB58" i="6"/>
  <c r="AD56" i="6"/>
  <c r="AB56" i="6"/>
  <c r="AD54" i="6"/>
  <c r="AB54" i="6"/>
  <c r="AD52" i="6"/>
  <c r="AB52" i="6"/>
  <c r="AD50" i="6"/>
  <c r="AB50" i="6"/>
  <c r="AD48" i="6"/>
  <c r="AB48" i="6"/>
  <c r="AD46" i="6"/>
  <c r="AB46" i="6"/>
  <c r="AD44" i="6"/>
  <c r="AB44" i="6"/>
  <c r="AD42" i="6"/>
  <c r="AB42" i="6"/>
  <c r="AD40" i="6"/>
  <c r="AB40" i="6"/>
  <c r="AD38" i="6"/>
  <c r="AB38" i="6"/>
  <c r="AD36" i="6"/>
  <c r="AB36" i="6"/>
  <c r="AD34" i="6"/>
  <c r="AB34" i="6"/>
  <c r="AD32" i="6"/>
  <c r="AB32" i="6"/>
  <c r="AD30" i="6"/>
  <c r="AB30" i="6"/>
  <c r="AD28" i="6"/>
  <c r="AB28" i="6"/>
  <c r="AD26" i="6"/>
  <c r="AB26" i="6"/>
  <c r="AD24" i="6"/>
  <c r="AB24" i="6"/>
  <c r="AD22" i="6"/>
  <c r="AB22" i="6"/>
  <c r="AD20" i="6"/>
  <c r="AB20" i="6"/>
  <c r="AD18" i="6"/>
  <c r="AB18" i="6"/>
  <c r="AD16" i="6"/>
  <c r="AB16" i="6"/>
  <c r="AD15" i="6"/>
</calcChain>
</file>

<file path=xl/sharedStrings.xml><?xml version="1.0" encoding="utf-8"?>
<sst xmlns="http://schemas.openxmlformats.org/spreadsheetml/2006/main" count="404" uniqueCount="335">
  <si>
    <t>ACTIVIDAD</t>
  </si>
  <si>
    <t>NO.</t>
  </si>
  <si>
    <t>CENTRO DE BACHILLERATO TECNOLÓGICO industrial y de servicios No. 60
"Ignacio de Allende y Únzaga"
San Miguel de Allende Gto.</t>
  </si>
  <si>
    <t>MATERIA:</t>
  </si>
  <si>
    <t>DOCENTE:</t>
  </si>
  <si>
    <t>GRUPO:</t>
  </si>
  <si>
    <t>MATERIAS</t>
  </si>
  <si>
    <t>NL.</t>
  </si>
  <si>
    <t>NOMBRE</t>
  </si>
  <si>
    <t>FECHA</t>
  </si>
  <si>
    <t>HORAS POR DÍA</t>
  </si>
  <si>
    <t>%</t>
  </si>
  <si>
    <t>SEMANA 1</t>
  </si>
  <si>
    <t>SEMANA 2</t>
  </si>
  <si>
    <t>SEMANA 3</t>
  </si>
  <si>
    <t>SEMANA 4</t>
  </si>
  <si>
    <t>SEMANA 5</t>
  </si>
  <si>
    <t>DÍA</t>
  </si>
  <si>
    <t>L</t>
  </si>
  <si>
    <t>M</t>
  </si>
  <si>
    <t>J</t>
  </si>
  <si>
    <t>V</t>
  </si>
  <si>
    <t>MES</t>
  </si>
  <si>
    <t>SEMANA</t>
  </si>
  <si>
    <t>PROMEDIO</t>
  </si>
  <si>
    <t>ASISTENCIAS</t>
  </si>
  <si>
    <t>ASIST.PAR.</t>
  </si>
  <si>
    <t>ESPECIALIDAD</t>
  </si>
  <si>
    <t>GRADO</t>
  </si>
  <si>
    <t>GRUPO</t>
  </si>
  <si>
    <t>A</t>
  </si>
  <si>
    <t>B</t>
  </si>
  <si>
    <t>C</t>
  </si>
  <si>
    <t>SERVICIOS DE HOSPEDAJE</t>
  </si>
  <si>
    <t>PREPARACIÓN DE ALIMENTOS Y BEBIDAS</t>
  </si>
  <si>
    <t>RECURSOS HUMANOS</t>
  </si>
  <si>
    <t>CONSTRUCCIÓN</t>
  </si>
  <si>
    <t>LABORATORISTA QUÍMICO</t>
  </si>
  <si>
    <t>PROGRAMACIÓN</t>
  </si>
  <si>
    <t>SOPORTE Y MANTENIMIENTO DE EQUIPO DE CÓMPUTO</t>
  </si>
  <si>
    <t>GRADO:</t>
  </si>
  <si>
    <t>ESPECIALIDAD:</t>
  </si>
  <si>
    <t>FALTAS</t>
  </si>
  <si>
    <t>Álgebra</t>
  </si>
  <si>
    <t>Inglés I</t>
  </si>
  <si>
    <t>Química I</t>
  </si>
  <si>
    <t>Tecnologías de la Información y la Comunicación</t>
  </si>
  <si>
    <t>Lógica</t>
  </si>
  <si>
    <t>Lectura, Expresión Oral y Escrita I</t>
  </si>
  <si>
    <t>Geometría y Trigonometría</t>
  </si>
  <si>
    <t>Inglés II</t>
  </si>
  <si>
    <t>Química II</t>
  </si>
  <si>
    <t>Lectura, Expresión Oral y Escrita II</t>
  </si>
  <si>
    <t>Geometría Analítica</t>
  </si>
  <si>
    <t>Inglés III</t>
  </si>
  <si>
    <t>Biología</t>
  </si>
  <si>
    <t>Ética</t>
  </si>
  <si>
    <t>Cálculo Diferencial</t>
  </si>
  <si>
    <t> Inglés IV</t>
  </si>
  <si>
    <t> Física I</t>
  </si>
  <si>
    <t>Ecología</t>
  </si>
  <si>
    <t>Física II</t>
  </si>
  <si>
    <t>Ciencia, Tecnología, Sociedad y Valores</t>
  </si>
  <si>
    <t>Inglés V</t>
  </si>
  <si>
    <t>Probabilidad y Estadistica</t>
  </si>
  <si>
    <t>Temas de filosofía</t>
  </si>
  <si>
    <t>MÓDULO</t>
  </si>
  <si>
    <t>SUBMÓDULO</t>
  </si>
  <si>
    <t>SUB MÓDULO</t>
  </si>
  <si>
    <t>SH</t>
  </si>
  <si>
    <t>Módulo Profesional</t>
  </si>
  <si>
    <t>P.EXTRAS</t>
  </si>
  <si>
    <t>RH</t>
  </si>
  <si>
    <t>AYB</t>
  </si>
  <si>
    <t>CONS</t>
  </si>
  <si>
    <t>LQ</t>
  </si>
  <si>
    <t>PROG</t>
  </si>
  <si>
    <t>SYM</t>
  </si>
  <si>
    <t>MP1SH Coordina limpieza de habitaciones y áreas públicas</t>
  </si>
  <si>
    <t>MP1SHSMI Supervisa limpieza de habitaciones</t>
  </si>
  <si>
    <t>MP1SHSMII Supervisa limpieza de áreas públicas</t>
  </si>
  <si>
    <t>MP2SH Registra y atiende al huésped durante su alojamiento</t>
  </si>
  <si>
    <t>MP2SHSMI Opera sistemas de reservaciones</t>
  </si>
  <si>
    <t>MP2SHSMII Atiende al huésped durante su alojamiento</t>
  </si>
  <si>
    <t>MP3SH Coordina servicios de hospedaje</t>
  </si>
  <si>
    <t>MP3SHSMI Orienta sobre patrimonio turístico</t>
  </si>
  <si>
    <t>MP3SHSMII Atiende servicios de conserjería</t>
  </si>
  <si>
    <t>MP3SHSMIII Supervisa actividades del personal uniformado</t>
  </si>
  <si>
    <t>MP4SH Comercializa servicios turísticos relacionados con el hospedaje</t>
  </si>
  <si>
    <t>MP4SHSMI Vende servicios turísticos relacionados con el hospedaje</t>
  </si>
  <si>
    <t>MP5SH Auxilia en la coordinación de grupos y convenciones</t>
  </si>
  <si>
    <t>MP4SHSMII Promociona servicios turísticos relacionados con el hospedaje</t>
  </si>
  <si>
    <t>MP5SHSMI Auxilia en la planeación de eventos</t>
  </si>
  <si>
    <t>MP5SHSMII Auxilia en la operación de eventos</t>
  </si>
  <si>
    <t>MP1 AYB Prepara bases culinarias</t>
  </si>
  <si>
    <t>MP1AYBMI Corta carnes y vegetales</t>
  </si>
  <si>
    <t>MP1AYBMII Prepara fondos de acuerdo al recetario base</t>
  </si>
  <si>
    <t>MP1AYBMIII Prepara salsas madres y derivadas de acuerdo al recetario base</t>
  </si>
  <si>
    <t>MP2 AYB Prepara alimentos de acuerdo al recetario base</t>
  </si>
  <si>
    <t>MP2AYBSMI Prepara entradas de acuerdo al recetario base</t>
  </si>
  <si>
    <t>MP2AYBSMII Prepara sopas de acuerdo al recetario base</t>
  </si>
  <si>
    <t>MP2AYBSMIII Prepara platos fuertes de acuerdo al recetario base</t>
  </si>
  <si>
    <t>MP3 AYB Sirve al comensal según estándares de la empresa</t>
  </si>
  <si>
    <t>MP3AYBSMI Monta mesas de acuerdo al tipo de servicio</t>
  </si>
  <si>
    <t>MP3AYBSMII Sirve alimentos y bebidas</t>
  </si>
  <si>
    <t>MP4 AYB Prepara bebidas y cocteles</t>
  </si>
  <si>
    <t>MP4AYBSMI Prepara bebidas de acuerdo al recetario base</t>
  </si>
  <si>
    <t>MP4AYBSMI Prepara cocteles de acuerdo al recetario base</t>
  </si>
  <si>
    <t>MP5 AYB Prepara productos de panadería y repostería</t>
  </si>
  <si>
    <t>MP5AYBSMI Prepara productos de panadería de acuerdo al recetario base</t>
  </si>
  <si>
    <t>MP5AYBSMII Prepara productos de repostería de acuerdo al recetario base</t>
  </si>
  <si>
    <t>MP1 RH Elabora y gestiona la información administrativa de la organización</t>
  </si>
  <si>
    <t>MP1RHSMI Elabora documentación administrativa</t>
  </si>
  <si>
    <t>MP1RHSMII Gestiona documentación administrativa</t>
  </si>
  <si>
    <t>MP2 RH Integra el capital humano a la organización</t>
  </si>
  <si>
    <t>MP2RHSMI Realiza el proceso de admisión y empleo</t>
  </si>
  <si>
    <t>MP2RHSMII Contribuye a la integración y desarrollo del personal en la organización</t>
  </si>
  <si>
    <t>MP3 RH Asiste en el control y evaluación del desempeño del capital humano de la organización</t>
  </si>
  <si>
    <t>MP3RHSMI Asiste en las actividades de capacitación para el desarrollo del capital humano</t>
  </si>
  <si>
    <t>MP3RHSMII Evalúa el desempeño de la organización utilizando herramientas de calidad</t>
  </si>
  <si>
    <t>MP4 RH Controla los procesos y servicios de higiene y seguridad del capital humano en la organización</t>
  </si>
  <si>
    <t>MP4RHSMI Supervisa el cumplimiento de las medidas de higiene y seguridad en la organización</t>
  </si>
  <si>
    <t>MP4RHSMI Supervisa el cumplimiento de tareas y procesos para evaluar la productividad en la organización</t>
  </si>
  <si>
    <t>MP5 RH Determina las remuneraciones al capital humano de la organización</t>
  </si>
  <si>
    <t>MP5RHSMI Determina la nómina del personal de la organización tomando en cuenta la normatividad laboral</t>
  </si>
  <si>
    <t>MP5RHSMII Determina remuneraciones del personal en situaciones extraordinarias</t>
  </si>
  <si>
    <t>MP1 C Realiza dibujos de planos arquitectónicos con equipo básico y software</t>
  </si>
  <si>
    <t>MP1CSMI Realiza dibujos de planos arquitectónicos y constructivos con equipo básico de dibujo</t>
  </si>
  <si>
    <t>MP1CSMII Realiza dibujos de planos arquitectónicos y constructivos con software</t>
  </si>
  <si>
    <t>MP2 C Supervisa obras de construcción de casa habitación</t>
  </si>
  <si>
    <t>MP2CSMI Supervisa los procesos constructivos de trabajos preliminares y de obra negra</t>
  </si>
  <si>
    <t>MP2CSMII Supervisa los procesos de acabados de casa habitación</t>
  </si>
  <si>
    <t>MP3 C Supervisa las instalaciones de casa habitación</t>
  </si>
  <si>
    <t>MP3CSMI Supervisa la instalación hidrosanitaria</t>
  </si>
  <si>
    <t>MP3CSMII Supervisa la instalación eléctrica</t>
  </si>
  <si>
    <t>MP3CSMIII Supervisa las instalaciones especiales</t>
  </si>
  <si>
    <t>MP4 C Realiza levantamientos y trazos topográficos</t>
  </si>
  <si>
    <t>MP4CSMI Realiza trazo y levantamiento topográfico con equipo convencional</t>
  </si>
  <si>
    <t>MP4CSMI Realiza trazo y levantamiento topográfico con Estación Total y GPS</t>
  </si>
  <si>
    <t>MP5 C Determina costo y elabora presupuesto de obra</t>
  </si>
  <si>
    <t>MP5CSMI Cuantifica volúmenes de una obra</t>
  </si>
  <si>
    <t>MP5CSMII Realiza el presupuesto de una obra con software</t>
  </si>
  <si>
    <t>MP1 LQ Asiste en las operaciones básicas del laboratorio de acuerdo a procesos estandarizados</t>
  </si>
  <si>
    <t>MP1LQSMI Prepara instrumental y equipo de laboratorio de acuerdo a procesos estandarizados</t>
  </si>
  <si>
    <t>MP1LQSMII Prepara soluciones y muestras para las operaciones básicas del laboratorio</t>
  </si>
  <si>
    <t>MP1LQSMIII Maneja reactivos para las operaciones básicas del laboratorio</t>
  </si>
  <si>
    <t>MP2 LQ Ejecuta métodos de análisis cualitativos químicos y microbiológicos con base en las normas</t>
  </si>
  <si>
    <t>MP2LQSMI Emplea técnicas de análisis químico cualitativo con base a normas</t>
  </si>
  <si>
    <t>MP2LQSMII Utiliza técnicas de separación y purificación con base a procedimientos estandarizados</t>
  </si>
  <si>
    <t>MP2LQSMIII Ejecuta técnicas de identificación de microorganismos con base en las normas</t>
  </si>
  <si>
    <t>MP3 LQ Ejecuta métodos de análisis cuantitativos químicos y microbiológicos con base en las normas</t>
  </si>
  <si>
    <t>MP3LQSMI Emplea técnicas clásicas de análisis cuantitativo con base a normas</t>
  </si>
  <si>
    <t>MP3LQSMII Realiza análisis cuantitativos empleando métodos instrumentales</t>
  </si>
  <si>
    <t>MP3LQSMIII Cuantifica microorganismos con base a normas</t>
  </si>
  <si>
    <t>MP4 LQ Realiza análisis físico-químicos a muestras de agua, alimentos y bebidas alcohólicas con base en las normas</t>
  </si>
  <si>
    <t>MP4LQSMI Analiza muestras de agua con base a normas</t>
  </si>
  <si>
    <t>MP4LQSMI Analiza muestras de alimentos y bebidas alcohólicas con base a normas</t>
  </si>
  <si>
    <t>MP5 LQ Realiza análisis físico-químicos a muestras de fármacos, cosméticos, aceites, grasas comestibles y suelos con base en las normas</t>
  </si>
  <si>
    <t>MP5LQSMI Analiza muestras de fármacos y cosméticos con base a normas</t>
  </si>
  <si>
    <t>MP5LQSMII Analiza muestras de suelo, de aceites y grasas comestibles con base en las normas</t>
  </si>
  <si>
    <t>MP1 P Desarrolla e instala software de aplicación utilizando programación estructurada, con almacenamiento persistente de los datos</t>
  </si>
  <si>
    <t>MP1PSMI Desarrolla software utilizando programación estructurada</t>
  </si>
  <si>
    <t>MP1PSMII Diseña y administra bases de datos simples</t>
  </si>
  <si>
    <t>MP2 P Desarrolla software de aplicación utilizando programación orientada a objetos, con almacenamiento persistente de los datos</t>
  </si>
  <si>
    <t>MP2PSMI Desarrolla software de aplicación utilizando programación orientada a objetos</t>
  </si>
  <si>
    <t>MP2PSMII Diseña y administra bases de datos avanzadas</t>
  </si>
  <si>
    <t>MP3 P Desarrolla aplicaciones web y móviles</t>
  </si>
  <si>
    <t>MP3PSMI Desarrolla aplicaciones web</t>
  </si>
  <si>
    <t>MP3PSMII Desarrolla aplicaciones móviles</t>
  </si>
  <si>
    <t>MP4 P Administra sistemas operativos, de aplicaciones y servicios</t>
  </si>
  <si>
    <t>MP4PSMI Administra sistemas operativos</t>
  </si>
  <si>
    <t>MP4PSMI Instala y configura aplicaciones y servicios</t>
  </si>
  <si>
    <t>MP5 P  Desarrolla, administra y configura soluciones de e–learning y comercio electrónico</t>
  </si>
  <si>
    <t>MP5PSMI Administra y configura plataformas de e – learning</t>
  </si>
  <si>
    <t>MP5PSMII Desarrolla soluciones de comercio electrónico</t>
  </si>
  <si>
    <t>MP1 SYM Ensambla y configura equipos de cómputo de acuerdo a los requerimientos del usuario y especificaciones del fabricante</t>
  </si>
  <si>
    <t>MP1SYMSMI Ensambla equipo de cómputo de acuerdo con las características técnicas de componentes y dispositivos periféricos</t>
  </si>
  <si>
    <t>MP1SYMSMII Instala controladores del equipo de cómputo y dispositivos periféricos</t>
  </si>
  <si>
    <t>MP1SYMSMIII Instala y configura software de acuerdo con las especificaciones y requerimientos del usuario</t>
  </si>
  <si>
    <t>MP2 SYM Mantiene el equipo de cómputo y software</t>
  </si>
  <si>
    <t>MP2SYMSMI Realiza mantenimiento preventivo</t>
  </si>
  <si>
    <t>MP2SYMSMII Realiza mantenimiento correctivo</t>
  </si>
  <si>
    <t>MP2SYMSMIII Establece la seguridad informática en el equipo de cómputo</t>
  </si>
  <si>
    <t>MP3 Proporciona soporte técnico presencial o a distancia en software de aplicación y hardware de acuerdo a los requerimientos del usuario</t>
  </si>
  <si>
    <t>MP3SYMSMI Brinda soporte técnico de manera presencial</t>
  </si>
  <si>
    <t>MP3SYMSSMII Brinda soporte técnico a distancia</t>
  </si>
  <si>
    <t>MP4 SYM Diseña e instala redes LAN de acuerdo a las necesidades de la organización y estándares oficiales</t>
  </si>
  <si>
    <t>MP4SYMSMI Diseña la red LAN de acuerdo a las condiciones y requerimientos de la organización</t>
  </si>
  <si>
    <t>MP4SYMSMI Instala y mantiene redes LAN de acuerdo a estándares oficiales</t>
  </si>
  <si>
    <t>MP5 SYM Administra redes LAN de acuerdo a los requerimientos de la organización</t>
  </si>
  <si>
    <t>MP5SYMSMI Administra una red LAN de acuerdo a los recursos disponibles y requerimientos de la organización</t>
  </si>
  <si>
    <t>MP5SYMSMII Actualiza los recursos de la red LAN con base a las condiciones y requerimientos de la organización</t>
  </si>
  <si>
    <t>SEMESTRE:</t>
  </si>
  <si>
    <t>Cálculo Integral</t>
  </si>
  <si>
    <t>Temas de Administración</t>
  </si>
  <si>
    <t>Introducción a la economía</t>
  </si>
  <si>
    <t>Temas de Ciencias de la Salud</t>
  </si>
  <si>
    <t>Biología Contemporanea</t>
  </si>
  <si>
    <t>Dibujo Técnico</t>
  </si>
  <si>
    <t>Temas de Física</t>
  </si>
  <si>
    <t>TIPO DE EVALUACIÓN</t>
  </si>
  <si>
    <t>NO APLICA</t>
  </si>
  <si>
    <t>AUTO EVALUACIÓN</t>
  </si>
  <si>
    <t>COEVALUACIÓN</t>
  </si>
  <si>
    <t>HETEROEVALUACIÓN</t>
  </si>
  <si>
    <t>ALVAREZ CORREA VIRIDIANA</t>
  </si>
  <si>
    <t>ANGUIANO ZAPATERO JAVIER</t>
  </si>
  <si>
    <t>ARTEAGA ESPINOSA LUIS ALBERTO</t>
  </si>
  <si>
    <t>CASTRO ESCOBEDO JUAN GERARDO</t>
  </si>
  <si>
    <t xml:space="preserve">CHAVEZ GONZALEZ LUZ MARIA </t>
  </si>
  <si>
    <t>GARCIA ESTRADA NICOLAS MIGUEL</t>
  </si>
  <si>
    <t>GARCIA FRIAS GERMAN</t>
  </si>
  <si>
    <t>GOMEZ MORALES MA. DEL ROCIO</t>
  </si>
  <si>
    <t>GONZALEZ GONZALEZ JOSE FELIPE DE JESUS</t>
  </si>
  <si>
    <t>GONZALEZ GRIMALDI JOSE MARTIN</t>
  </si>
  <si>
    <t>GONZALEZ VAZQUEZ UBALDO</t>
  </si>
  <si>
    <t>GUERRA PARGA JIMENA</t>
  </si>
  <si>
    <t>HUERTA BAUTISTA JAVIER</t>
  </si>
  <si>
    <t>JIMENEZ BALTAZAR BENIGNO</t>
  </si>
  <si>
    <t>LLAMAS ARTEAGA MARIO RICARDO</t>
  </si>
  <si>
    <t>LOPEZ CHAVEZ MARTIN</t>
  </si>
  <si>
    <t>MARGAIZ RAMIREZ CIRILA</t>
  </si>
  <si>
    <t>MATA CERVANTES JOSEFINA</t>
  </si>
  <si>
    <t>MENDOZA SANCHEZ MIGUEL AGUSTIN</t>
  </si>
  <si>
    <t>MORALES TOVAR FLOR DE MARIA</t>
  </si>
  <si>
    <t>MOYA MONTIEL JAIME DANIEL</t>
  </si>
  <si>
    <t>NUÑEZ PADILLA MA. DE LOURDES</t>
  </si>
  <si>
    <t>RAMIREZ BRAVO SERGIO</t>
  </si>
  <si>
    <t>REYES WALLE JOEL</t>
  </si>
  <si>
    <t>RODRIGUEZ RAMIREZ MIGUEL ANGEL</t>
  </si>
  <si>
    <t>ROSAS ARAIZA RODRIGO ALONSO</t>
  </si>
  <si>
    <t>ROSAS CHAVEZ MARIA LUISA</t>
  </si>
  <si>
    <t>RUIZ FLORES J. JESUS EUGENIO</t>
  </si>
  <si>
    <t>SALGADO RODRIGUEZ JUAN MANUEL</t>
  </si>
  <si>
    <t>SILVA PACHECO MIGUEL ARMANDO</t>
  </si>
  <si>
    <t>SOTO LOPEZ JUAN MANUEL</t>
  </si>
  <si>
    <t>ZAVALA BELMONT ROMAN ARIEL</t>
  </si>
  <si>
    <t>ASIGNATURA:</t>
  </si>
  <si>
    <t>PLANEACIÓN SEMESTRAL AGOSTO - DICIEMBRE 2018</t>
  </si>
  <si>
    <t>EVIDENCIA</t>
  </si>
  <si>
    <t>Centro de Bachillerato Tecnológico industrial y de servicios No. 60
"Ignacio de Allende y Únzaga"
San Miguel de Allende Gto.</t>
  </si>
  <si>
    <t>Selecciona</t>
  </si>
  <si>
    <t>EDITA AQUÍ TU NOMBRE EN CASO DE NO ESTAR EN LISTA</t>
  </si>
  <si>
    <t>Centro de Bachillerato Tecnológico industrial y de servicios No. 60</t>
  </si>
  <si>
    <t>PLANTEL:</t>
  </si>
  <si>
    <t>NÚEMERO DE HORAS:</t>
  </si>
  <si>
    <t>PROPOSITO DE LA ASIGNATURA:</t>
  </si>
  <si>
    <t>ACADEMIA:</t>
  </si>
  <si>
    <t>Lectura, expresión oral y escrita</t>
  </si>
  <si>
    <t>Tecnologías de la información y la comunicación</t>
  </si>
  <si>
    <t>Inglés</t>
  </si>
  <si>
    <t>Matemáticas</t>
  </si>
  <si>
    <t>Física</t>
  </si>
  <si>
    <t>Química</t>
  </si>
  <si>
    <t>Humanidades</t>
  </si>
  <si>
    <t>Servicios de Hospedaje</t>
  </si>
  <si>
    <t>Preparación de alimentos y bebidas</t>
  </si>
  <si>
    <t>Administración de recursos humanos</t>
  </si>
  <si>
    <t>Construcción</t>
  </si>
  <si>
    <t>Programación</t>
  </si>
  <si>
    <t>Soporte y mantenimiento de equipo de cómputo</t>
  </si>
  <si>
    <t>Laboratorista químico</t>
  </si>
  <si>
    <t>CAMPOS DISCIPLINARES</t>
  </si>
  <si>
    <t>C2</t>
  </si>
  <si>
    <t>C3</t>
  </si>
  <si>
    <t>C4</t>
  </si>
  <si>
    <t>C5</t>
  </si>
  <si>
    <t>PORCENTAJE</t>
  </si>
  <si>
    <t>ESTATUS</t>
  </si>
  <si>
    <t>NO REALIZADO</t>
  </si>
  <si>
    <t>EN PROCESO</t>
  </si>
  <si>
    <t>REALIZADO</t>
  </si>
  <si>
    <t>1ER PARCIAL</t>
  </si>
  <si>
    <t>2DO PARCIAL</t>
  </si>
  <si>
    <t>3ER PARCIAL</t>
  </si>
  <si>
    <t>PARCIALES</t>
  </si>
  <si>
    <t>EJES</t>
  </si>
  <si>
    <t>COMUNIDADES</t>
  </si>
  <si>
    <t>COMUNIDAD 1</t>
  </si>
  <si>
    <t>COMUNIDAD 2</t>
  </si>
  <si>
    <t>COMUNIDAD 3</t>
  </si>
  <si>
    <t>COMUNIDAD 4</t>
  </si>
  <si>
    <t>COMUNIDAD 5</t>
  </si>
  <si>
    <t>COMUNIDAD 6</t>
  </si>
  <si>
    <t>COMUNIDAD 7</t>
  </si>
  <si>
    <t>COMUNIDAD 8</t>
  </si>
  <si>
    <t>COMUNIDAD 9</t>
  </si>
  <si>
    <t>COMUNIDAD 10</t>
  </si>
  <si>
    <t>COMUNIDAD 11</t>
  </si>
  <si>
    <t>COMUNIDAD 12</t>
  </si>
  <si>
    <t>asistencias</t>
  </si>
  <si>
    <t>BAUTISTA GARCIA DIANA JESSICA LIZBETH</t>
  </si>
  <si>
    <t>HERNANDEZ RAMÍREZ LUIS FELIPE</t>
  </si>
  <si>
    <t>LOPEZ SANCHEZ EDUARDO ADRIAN</t>
  </si>
  <si>
    <t>MONZON HERNANDEZ MARÍA DE LOS ANGELES</t>
  </si>
  <si>
    <t>ANGUIANO ZAPATERO MAURICIO</t>
  </si>
  <si>
    <t>GARCIA GARCIA MARIA ADRIANA</t>
  </si>
  <si>
    <t>MURCIO HERNANDEZ SAACNHITEE</t>
  </si>
  <si>
    <t>PANTOJA CUARENTA VICTOR ANTONIO</t>
  </si>
  <si>
    <t xml:space="preserve">PEREZ SOTO ISMALE </t>
  </si>
  <si>
    <t>RODRIGUEZ ROMERO LILIA JULIETA</t>
  </si>
  <si>
    <t>SILVA AMARO ALMA ANGELICA</t>
  </si>
  <si>
    <t xml:space="preserve">CAPTURA DE RESULTADOS ACOMPAÑAMIENTO </t>
  </si>
  <si>
    <t>MARZO</t>
  </si>
  <si>
    <t>ABRIL</t>
  </si>
  <si>
    <t>Coloca aquí el nombre de la actividad a desarrollar</t>
  </si>
  <si>
    <t>INSTRUCCIONES</t>
  </si>
  <si>
    <t>Ingresa aquí las instrucciones para desarrollar la actividad</t>
  </si>
  <si>
    <t>Herramientas</t>
  </si>
  <si>
    <t>Ingresa aquí las herramientas necesarias para el desarrollo de la actividad (plataformas, videos, páginas, documentos, guías, etc.)</t>
  </si>
  <si>
    <t>Describe el tipo de evidencia a evaluar</t>
  </si>
  <si>
    <t>PONDERACIÓN
(O A 10 VALOR DE LA ACTIVIDAD EN EL PARCIAL)</t>
  </si>
  <si>
    <t>CALIFICACIÓN TOTAL</t>
  </si>
  <si>
    <t>MEDIO DE CONTACTO</t>
  </si>
  <si>
    <t>MEDIOS DE CONTACTO</t>
  </si>
  <si>
    <t>Correo electrónico</t>
  </si>
  <si>
    <t>Blog</t>
  </si>
  <si>
    <t>Classroom</t>
  </si>
  <si>
    <t>Facebook</t>
  </si>
  <si>
    <t>WhatsApp</t>
  </si>
  <si>
    <t>Otro</t>
  </si>
  <si>
    <t>SI EL MEDIO ES OTRO ESPECIFIQUE</t>
  </si>
  <si>
    <t>CONTACTADO
0 = NO
1 = S1</t>
  </si>
  <si>
    <t>SI/NO</t>
  </si>
  <si>
    <t xml:space="preserve">FORMATO DE SEGUIMIENTO DE  ACOMPAÑAMIENTO ACADÉMICO </t>
  </si>
  <si>
    <t>DESCRIBA LA ESTRARTEGIA UTILIZADA PARA CONTACTARLO EN CASO DE NO HABER SIDO POSIBLE</t>
  </si>
  <si>
    <t>REPORTA ACTIVIDADES
0 = NO
1 = S1</t>
  </si>
  <si>
    <t>ALUMNOS EN EL GRUPO</t>
  </si>
  <si>
    <t>ALUMNOS CONTACTADOS</t>
  </si>
  <si>
    <t>ALUMNOS QUE ENTREGAN REPORTES</t>
  </si>
  <si>
    <t xml:space="preserve">EVIDENCIAS DE SEGUIMIENTO DE  ACOMPAÑAMIENTO ACADÉMICO </t>
  </si>
  <si>
    <t>Inserte aquí capturas de pantalla y/o imágenes de lo que considere necesario como evidencia de seguimiento.</t>
  </si>
  <si>
    <t>Plataformas</t>
  </si>
  <si>
    <t>Actividades recibidas por correo</t>
  </si>
  <si>
    <t>Mensajes enviados y/o recibidos por correo electrónico y/o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</si>
</sst>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4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14" borderId="1" xfId="0" applyFont="1" applyFill="1" applyBorder="1"/>
    <xf numFmtId="0" fontId="0" fillId="9" borderId="1" xfId="0" applyFill="1" applyBorder="1"/>
    <xf numFmtId="0" fontId="0" fillId="11" borderId="1" xfId="0" applyFill="1" applyBorder="1"/>
    <xf numFmtId="0" fontId="0" fillId="13" borderId="1" xfId="0" applyFill="1" applyBorder="1"/>
    <xf numFmtId="0" fontId="0" fillId="17" borderId="1" xfId="0" applyFill="1" applyBorder="1" applyAlignment="1">
      <alignment horizontal="center" vertical="top"/>
    </xf>
    <xf numFmtId="0" fontId="0" fillId="0" borderId="1" xfId="0" applyBorder="1" applyAlignment="1">
      <alignment vertical="top" textRotation="180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19" borderId="1" xfId="0" applyFill="1" applyBorder="1"/>
    <xf numFmtId="0" fontId="0" fillId="12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15" borderId="1" xfId="0" applyFill="1" applyBorder="1"/>
    <xf numFmtId="0" fontId="0" fillId="7" borderId="1" xfId="0" applyFill="1" applyBorder="1"/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4" fillId="24" borderId="1" xfId="0" applyFont="1" applyFill="1" applyBorder="1"/>
    <xf numFmtId="0" fontId="0" fillId="25" borderId="1" xfId="0" applyFill="1" applyBorder="1"/>
    <xf numFmtId="0" fontId="0" fillId="26" borderId="1" xfId="0" applyFill="1" applyBorder="1"/>
    <xf numFmtId="0" fontId="0" fillId="16" borderId="1" xfId="0" applyFill="1" applyBorder="1"/>
    <xf numFmtId="0" fontId="0" fillId="32" borderId="1" xfId="0" applyFill="1" applyBorder="1"/>
    <xf numFmtId="0" fontId="0" fillId="33" borderId="1" xfId="0" applyFill="1" applyBorder="1"/>
    <xf numFmtId="0" fontId="0" fillId="10" borderId="1" xfId="0" applyFill="1" applyBorder="1"/>
    <xf numFmtId="0" fontId="0" fillId="34" borderId="1" xfId="0" applyFill="1" applyBorder="1"/>
    <xf numFmtId="0" fontId="0" fillId="35" borderId="1" xfId="0" applyFill="1" applyBorder="1"/>
    <xf numFmtId="0" fontId="0" fillId="36" borderId="1" xfId="0" applyFill="1" applyBorder="1"/>
    <xf numFmtId="0" fontId="0" fillId="37" borderId="1" xfId="0" applyFill="1" applyBorder="1"/>
    <xf numFmtId="0" fontId="4" fillId="30" borderId="1" xfId="0" applyFont="1" applyFill="1" applyBorder="1"/>
    <xf numFmtId="0" fontId="0" fillId="23" borderId="1" xfId="0" applyFill="1" applyBorder="1"/>
    <xf numFmtId="0" fontId="0" fillId="38" borderId="1" xfId="0" applyFill="1" applyBorder="1"/>
    <xf numFmtId="0" fontId="0" fillId="39" borderId="1" xfId="0" applyFill="1" applyBorder="1"/>
    <xf numFmtId="0" fontId="0" fillId="4" borderId="1" xfId="0" applyFill="1" applyBorder="1"/>
    <xf numFmtId="0" fontId="0" fillId="40" borderId="1" xfId="0" applyFill="1" applyBorder="1"/>
    <xf numFmtId="0" fontId="0" fillId="17" borderId="1" xfId="0" applyFill="1" applyBorder="1"/>
    <xf numFmtId="0" fontId="0" fillId="41" borderId="1" xfId="0" applyFill="1" applyBorder="1"/>
    <xf numFmtId="0" fontId="0" fillId="44" borderId="1" xfId="0" applyFill="1" applyBorder="1"/>
    <xf numFmtId="0" fontId="0" fillId="18" borderId="1" xfId="0" applyFill="1" applyBorder="1"/>
    <xf numFmtId="0" fontId="4" fillId="42" borderId="1" xfId="0" applyFont="1" applyFill="1" applyBorder="1"/>
    <xf numFmtId="0" fontId="4" fillId="43" borderId="1" xfId="0" applyFont="1" applyFill="1" applyBorder="1"/>
    <xf numFmtId="0" fontId="4" fillId="46" borderId="1" xfId="0" applyFont="1" applyFill="1" applyBorder="1"/>
    <xf numFmtId="0" fontId="4" fillId="45" borderId="1" xfId="0" applyFont="1" applyFill="1" applyBorder="1"/>
    <xf numFmtId="0" fontId="4" fillId="5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49" fontId="13" fillId="21" borderId="1" xfId="0" applyNumberFormat="1" applyFont="1" applyFill="1" applyBorder="1" applyAlignment="1">
      <alignment vertical="center" wrapText="1"/>
    </xf>
    <xf numFmtId="49" fontId="13" fillId="21" borderId="1" xfId="0" applyNumberFormat="1" applyFont="1" applyFill="1" applyBorder="1" applyAlignment="1">
      <alignment horizontal="left" vertical="center" wrapText="1"/>
    </xf>
    <xf numFmtId="0" fontId="13" fillId="21" borderId="1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vertical="center"/>
    </xf>
    <xf numFmtId="0" fontId="13" fillId="21" borderId="1" xfId="0" applyFont="1" applyFill="1" applyBorder="1" applyAlignment="1">
      <alignment vertical="center" wrapText="1"/>
    </xf>
    <xf numFmtId="0" fontId="4" fillId="47" borderId="1" xfId="0" applyFont="1" applyFill="1" applyBorder="1" applyAlignment="1">
      <alignment horizontal="center" vertical="top"/>
    </xf>
    <xf numFmtId="0" fontId="3" fillId="44" borderId="1" xfId="0" applyFont="1" applyFill="1" applyBorder="1" applyAlignment="1">
      <alignment horizontal="center" vertical="center" wrapText="1"/>
    </xf>
    <xf numFmtId="0" fontId="2" fillId="4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5" fillId="0" borderId="0" xfId="0" applyFont="1"/>
    <xf numFmtId="0" fontId="15" fillId="4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0" fillId="28" borderId="1" xfId="0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4" fillId="30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22" borderId="3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0" fillId="2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41" borderId="1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44" borderId="3" xfId="0" applyFill="1" applyBorder="1" applyAlignment="1">
      <alignment horizontal="center" vertical="center"/>
    </xf>
    <xf numFmtId="0" fontId="0" fillId="44" borderId="4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31" borderId="1" xfId="0" applyFont="1" applyFill="1" applyBorder="1" applyAlignment="1">
      <alignment horizontal="center" vertical="center"/>
    </xf>
    <xf numFmtId="0" fontId="4" fillId="43" borderId="3" xfId="0" applyFont="1" applyFill="1" applyBorder="1" applyAlignment="1">
      <alignment horizontal="center" vertical="center"/>
    </xf>
    <xf numFmtId="0" fontId="4" fillId="43" borderId="4" xfId="0" applyFont="1" applyFill="1" applyBorder="1" applyAlignment="1">
      <alignment horizontal="center" vertical="center"/>
    </xf>
    <xf numFmtId="0" fontId="4" fillId="46" borderId="1" xfId="0" applyFont="1" applyFill="1" applyBorder="1" applyAlignment="1">
      <alignment horizontal="center" vertical="center"/>
    </xf>
    <xf numFmtId="0" fontId="4" fillId="45" borderId="1" xfId="0" applyFont="1" applyFill="1" applyBorder="1" applyAlignment="1">
      <alignment horizontal="center" vertical="center"/>
    </xf>
    <xf numFmtId="0" fontId="0" fillId="38" borderId="3" xfId="0" applyFill="1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0" fillId="38" borderId="2" xfId="0" applyFill="1" applyBorder="1" applyAlignment="1">
      <alignment horizontal="center" vertical="center"/>
    </xf>
    <xf numFmtId="0" fontId="4" fillId="42" borderId="3" xfId="0" applyFont="1" applyFill="1" applyBorder="1" applyAlignment="1">
      <alignment horizontal="center" vertical="center"/>
    </xf>
    <xf numFmtId="0" fontId="4" fillId="42" borderId="4" xfId="0" applyFont="1" applyFill="1" applyBorder="1" applyAlignment="1">
      <alignment horizontal="center" vertical="center"/>
    </xf>
    <xf numFmtId="0" fontId="4" fillId="4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5" fillId="44" borderId="1" xfId="0" applyFont="1" applyFill="1" applyBorder="1" applyAlignment="1">
      <alignment horizontal="left" vertical="center"/>
    </xf>
    <xf numFmtId="0" fontId="3" fillId="20" borderId="3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 textRotation="180"/>
    </xf>
    <xf numFmtId="0" fontId="0" fillId="0" borderId="3" xfId="0" applyBorder="1" applyAlignment="1">
      <alignment horizontal="left" vertical="top" textRotation="180"/>
    </xf>
    <xf numFmtId="0" fontId="0" fillId="0" borderId="4" xfId="0" applyBorder="1" applyAlignment="1">
      <alignment horizontal="left" vertical="top" textRotation="180"/>
    </xf>
    <xf numFmtId="0" fontId="0" fillId="0" borderId="2" xfId="0" applyBorder="1" applyAlignment="1">
      <alignment horizontal="left" vertical="top" textRotation="18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textRotation="180" wrapText="1"/>
    </xf>
    <xf numFmtId="0" fontId="2" fillId="0" borderId="11" xfId="0" applyFont="1" applyBorder="1" applyAlignment="1">
      <alignment horizontal="center" vertical="top" textRotation="180" wrapText="1"/>
    </xf>
    <xf numFmtId="0" fontId="2" fillId="0" borderId="12" xfId="0" applyFont="1" applyBorder="1" applyAlignment="1">
      <alignment horizontal="center" vertical="top" textRotation="180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textRotation="180" wrapText="1"/>
    </xf>
    <xf numFmtId="0" fontId="2" fillId="0" borderId="1" xfId="0" applyFont="1" applyBorder="1" applyAlignment="1">
      <alignment horizontal="center" vertical="top" textRotation="180" wrapText="1"/>
    </xf>
    <xf numFmtId="0" fontId="9" fillId="27" borderId="3" xfId="0" applyFont="1" applyFill="1" applyBorder="1" applyAlignment="1">
      <alignment horizontal="left" vertical="top" textRotation="180"/>
    </xf>
    <xf numFmtId="0" fontId="9" fillId="27" borderId="4" xfId="0" applyFont="1" applyFill="1" applyBorder="1" applyAlignment="1">
      <alignment horizontal="left" vertical="top" textRotation="180"/>
    </xf>
    <xf numFmtId="0" fontId="9" fillId="27" borderId="2" xfId="0" applyFont="1" applyFill="1" applyBorder="1" applyAlignment="1">
      <alignment horizontal="left" vertical="top" textRotation="180"/>
    </xf>
    <xf numFmtId="0" fontId="2" fillId="0" borderId="5" xfId="0" applyFont="1" applyBorder="1" applyAlignment="1">
      <alignment horizontal="left"/>
    </xf>
    <xf numFmtId="0" fontId="6" fillId="0" borderId="3" xfId="0" applyFont="1" applyBorder="1" applyAlignment="1">
      <alignment horizontal="right" vertical="top" textRotation="180" wrapText="1"/>
    </xf>
    <xf numFmtId="0" fontId="6" fillId="0" borderId="4" xfId="0" applyFont="1" applyBorder="1" applyAlignment="1">
      <alignment horizontal="right" vertical="top" textRotation="180"/>
    </xf>
    <xf numFmtId="0" fontId="6" fillId="0" borderId="2" xfId="0" applyFont="1" applyBorder="1" applyAlignment="1">
      <alignment horizontal="right" vertical="top" textRotation="180"/>
    </xf>
    <xf numFmtId="0" fontId="14" fillId="44" borderId="7" xfId="0" applyFont="1" applyFill="1" applyBorder="1" applyAlignment="1">
      <alignment horizontal="center" vertical="center" wrapText="1"/>
    </xf>
    <xf numFmtId="0" fontId="14" fillId="44" borderId="5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44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4" borderId="7" xfId="0" applyFont="1" applyFill="1" applyBorder="1" applyAlignment="1">
      <alignment horizontal="center" vertical="center" wrapText="1"/>
    </xf>
    <xf numFmtId="0" fontId="2" fillId="44" borderId="5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9" xfId="0" applyBorder="1" applyAlignment="1">
      <alignment horizontal="center"/>
    </xf>
    <xf numFmtId="0" fontId="16" fillId="48" borderId="7" xfId="0" applyFont="1" applyFill="1" applyBorder="1" applyAlignment="1">
      <alignment horizontal="center"/>
    </xf>
    <xf numFmtId="0" fontId="16" fillId="48" borderId="8" xfId="0" applyFont="1" applyFill="1" applyBorder="1" applyAlignment="1">
      <alignment horizontal="center"/>
    </xf>
    <xf numFmtId="0" fontId="16" fillId="49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21" borderId="4" xfId="0" applyFill="1" applyBorder="1"/>
    <xf numFmtId="0" fontId="3" fillId="20" borderId="10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2" fillId="44" borderId="1" xfId="0" applyNumberFormat="1" applyFont="1" applyFill="1" applyBorder="1" applyAlignment="1">
      <alignment horizontal="center" vertical="center" wrapText="1"/>
    </xf>
    <xf numFmtId="2" fontId="2" fillId="44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top" textRotation="180"/>
    </xf>
    <xf numFmtId="2" fontId="2" fillId="28" borderId="1" xfId="0" applyNumberFormat="1" applyFont="1" applyFill="1" applyBorder="1" applyAlignment="1">
      <alignment horizontal="center" vertical="center" wrapText="1"/>
    </xf>
    <xf numFmtId="0" fontId="7" fillId="28" borderId="7" xfId="0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0" fillId="50" borderId="1" xfId="0" applyFill="1" applyBorder="1" applyAlignment="1">
      <alignment horizontal="center"/>
    </xf>
    <xf numFmtId="0" fontId="0" fillId="50" borderId="1" xfId="0" applyFill="1" applyBorder="1"/>
    <xf numFmtId="0" fontId="4" fillId="48" borderId="2" xfId="0" applyFont="1" applyFill="1" applyBorder="1" applyAlignment="1">
      <alignment horizontal="center"/>
    </xf>
    <xf numFmtId="0" fontId="4" fillId="48" borderId="1" xfId="0" applyFont="1" applyFill="1" applyBorder="1" applyAlignment="1">
      <alignment horizontal="center"/>
    </xf>
    <xf numFmtId="0" fontId="4" fillId="48" borderId="1" xfId="0" applyFont="1" applyFill="1" applyBorder="1"/>
    <xf numFmtId="0" fontId="0" fillId="51" borderId="2" xfId="0" applyFill="1" applyBorder="1" applyAlignment="1">
      <alignment horizontal="center"/>
    </xf>
    <xf numFmtId="0" fontId="0" fillId="51" borderId="1" xfId="0" applyFill="1" applyBorder="1" applyAlignment="1">
      <alignment horizontal="center"/>
    </xf>
    <xf numFmtId="0" fontId="0" fillId="51" borderId="1" xfId="0" applyFill="1" applyBorder="1"/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50" borderId="2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40" borderId="9" xfId="0" applyFont="1" applyFill="1" applyBorder="1" applyAlignment="1">
      <alignment horizontal="center"/>
    </xf>
    <xf numFmtId="0" fontId="9" fillId="40" borderId="9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left"/>
    </xf>
    <xf numFmtId="0" fontId="0" fillId="0" borderId="1" xfId="0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  <color rgb="FFB719A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GRAFICA DE EFECTIVIDAD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SEGUIMIENTO!$B$70</c:f>
              <c:strCache>
                <c:ptCount val="1"/>
                <c:pt idx="0">
                  <c:v>ALUMNOS EN EL GRUPO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8970193749907951E-2"/>
                  <c:y val="-7.1818909149202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SEGUIMIENTO!$C$70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SEGUIMIENTO!$B$71</c:f>
              <c:strCache>
                <c:ptCount val="1"/>
                <c:pt idx="0">
                  <c:v>ALUMNOS CONTACTADOS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6.2330636606840496E-2"/>
                  <c:y val="-4.9960980277706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SEGUIMIENTO!$C$71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SEGUIMIENTO!$B$72</c:f>
              <c:strCache>
                <c:ptCount val="1"/>
                <c:pt idx="0">
                  <c:v>ALUMNOS QUE ENTREGAN REPORTES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6.504066428539873E-2"/>
                  <c:y val="-4.059329647563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SEGUIMIENTO!$C$72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42495056"/>
        <c:axId val="342496624"/>
        <c:axId val="341206088"/>
      </c:bar3DChart>
      <c:catAx>
        <c:axId val="34249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2496624"/>
        <c:crosses val="autoZero"/>
        <c:auto val="1"/>
        <c:lblAlgn val="ctr"/>
        <c:lblOffset val="100"/>
        <c:noMultiLvlLbl val="0"/>
      </c:catAx>
      <c:valAx>
        <c:axId val="342496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2495056"/>
        <c:crosses val="autoZero"/>
        <c:crossBetween val="between"/>
      </c:valAx>
      <c:serAx>
        <c:axId val="341206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2496624"/>
        <c:crosses val="autoZero"/>
      </c:ser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523875</xdr:colOff>
      <xdr:row>0</xdr:row>
      <xdr:rowOff>494011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6675"/>
          <a:ext cx="1428750" cy="427336"/>
        </a:xfrm>
        <a:prstGeom prst="rect">
          <a:avLst/>
        </a:prstGeom>
      </xdr:spPr>
    </xdr:pic>
    <xdr:clientData/>
  </xdr:twoCellAnchor>
  <xdr:twoCellAnchor editAs="oneCell">
    <xdr:from>
      <xdr:col>4</xdr:col>
      <xdr:colOff>703627</xdr:colOff>
      <xdr:row>0</xdr:row>
      <xdr:rowOff>128843</xdr:rowOff>
    </xdr:from>
    <xdr:to>
      <xdr:col>5</xdr:col>
      <xdr:colOff>496522</xdr:colOff>
      <xdr:row>0</xdr:row>
      <xdr:rowOff>465437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3527" y="128843"/>
          <a:ext cx="716820" cy="336594"/>
        </a:xfrm>
        <a:prstGeom prst="rect">
          <a:avLst/>
        </a:prstGeom>
      </xdr:spPr>
    </xdr:pic>
    <xdr:clientData/>
  </xdr:twoCellAnchor>
  <xdr:twoCellAnchor editAs="oneCell">
    <xdr:from>
      <xdr:col>8</xdr:col>
      <xdr:colOff>146223</xdr:colOff>
      <xdr:row>0</xdr:row>
      <xdr:rowOff>93962</xdr:rowOff>
    </xdr:from>
    <xdr:to>
      <xdr:col>9</xdr:col>
      <xdr:colOff>33684</xdr:colOff>
      <xdr:row>0</xdr:row>
      <xdr:rowOff>474961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823" y="93962"/>
          <a:ext cx="811386" cy="380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4</xdr:col>
      <xdr:colOff>181610</xdr:colOff>
      <xdr:row>1</xdr:row>
      <xdr:rowOff>6350</xdr:rowOff>
    </xdr:to>
    <xdr:pic>
      <xdr:nvPicPr>
        <xdr:cNvPr id="11" name="Imagen 10" descr="Sin título:Users:UnoKan-iMac:Desktop:membretada_carta_2020_Argentina.pn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80" t="5707" r="36138" b="87176"/>
        <a:stretch/>
      </xdr:blipFill>
      <xdr:spPr bwMode="auto">
        <a:xfrm>
          <a:off x="0" y="66675"/>
          <a:ext cx="3191510" cy="511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cx1="http://schemas.microsoft.com/office/drawing/2015/9/8/chartex" xmlns:w16se="http://schemas.microsoft.com/office/word/2015/wordml/symex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104774</xdr:colOff>
      <xdr:row>0</xdr:row>
      <xdr:rowOff>100269</xdr:rowOff>
    </xdr:from>
    <xdr:to>
      <xdr:col>16</xdr:col>
      <xdr:colOff>114299</xdr:colOff>
      <xdr:row>0</xdr:row>
      <xdr:rowOff>588918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49" y="100269"/>
          <a:ext cx="1095375" cy="488649"/>
        </a:xfrm>
        <a:prstGeom prst="rect">
          <a:avLst/>
        </a:prstGeom>
      </xdr:spPr>
    </xdr:pic>
    <xdr:clientData/>
  </xdr:twoCellAnchor>
  <xdr:twoCellAnchor editAs="oneCell">
    <xdr:from>
      <xdr:col>30</xdr:col>
      <xdr:colOff>142875</xdr:colOff>
      <xdr:row>0</xdr:row>
      <xdr:rowOff>57150</xdr:rowOff>
    </xdr:from>
    <xdr:to>
      <xdr:col>35</xdr:col>
      <xdr:colOff>152401</xdr:colOff>
      <xdr:row>0</xdr:row>
      <xdr:rowOff>577457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57150"/>
          <a:ext cx="1295401" cy="520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2524125</xdr:colOff>
      <xdr:row>0</xdr:row>
      <xdr:rowOff>600075</xdr:rowOff>
    </xdr:to>
    <xdr:pic>
      <xdr:nvPicPr>
        <xdr:cNvPr id="4" name="Imagen 3" descr="Sin título:Users:UnoKan-iMac:Desktop:membretada_carta_2020_Argentina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80" t="5707" r="36138" b="87176"/>
        <a:stretch/>
      </xdr:blipFill>
      <xdr:spPr bwMode="auto">
        <a:xfrm>
          <a:off x="0" y="0"/>
          <a:ext cx="2771775" cy="6000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cx1="http://schemas.microsoft.com/office/drawing/2015/9/8/chartex" xmlns:w16se="http://schemas.microsoft.com/office/word/2015/wordml/symex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27351</xdr:colOff>
      <xdr:row>0</xdr:row>
      <xdr:rowOff>62169</xdr:rowOff>
    </xdr:from>
    <xdr:to>
      <xdr:col>3</xdr:col>
      <xdr:colOff>1143000</xdr:colOff>
      <xdr:row>0</xdr:row>
      <xdr:rowOff>533401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7826" y="62169"/>
          <a:ext cx="1115649" cy="471232"/>
        </a:xfrm>
        <a:prstGeom prst="rect">
          <a:avLst/>
        </a:prstGeom>
      </xdr:spPr>
    </xdr:pic>
    <xdr:clientData/>
  </xdr:twoCellAnchor>
  <xdr:twoCellAnchor editAs="oneCell">
    <xdr:from>
      <xdr:col>6</xdr:col>
      <xdr:colOff>89072</xdr:colOff>
      <xdr:row>0</xdr:row>
      <xdr:rowOff>28576</xdr:rowOff>
    </xdr:from>
    <xdr:to>
      <xdr:col>6</xdr:col>
      <xdr:colOff>1447799</xdr:colOff>
      <xdr:row>0</xdr:row>
      <xdr:rowOff>561976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272" y="28576"/>
          <a:ext cx="1358727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1</xdr:rowOff>
    </xdr:to>
    <xdr:pic>
      <xdr:nvPicPr>
        <xdr:cNvPr id="5" name="Imagen 4" descr="Sin título:Users:UnoKan-iMac:Desktop:membretada_carta_2020_Argentina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80" t="5707" r="36138" b="87176"/>
        <a:stretch/>
      </xdr:blipFill>
      <xdr:spPr bwMode="auto">
        <a:xfrm>
          <a:off x="0" y="0"/>
          <a:ext cx="3000375" cy="5715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cx1="http://schemas.microsoft.com/office/drawing/2015/9/8/chartex" xmlns:w16se="http://schemas.microsoft.com/office/word/2015/wordml/symex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>
    <xdr:from>
      <xdr:col>3</xdr:col>
      <xdr:colOff>200025</xdr:colOff>
      <xdr:row>69</xdr:row>
      <xdr:rowOff>76201</xdr:rowOff>
    </xdr:from>
    <xdr:to>
      <xdr:col>6</xdr:col>
      <xdr:colOff>1571624</xdr:colOff>
      <xdr:row>87</xdr:row>
      <xdr:rowOff>142875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27351</xdr:colOff>
      <xdr:row>0</xdr:row>
      <xdr:rowOff>62169</xdr:rowOff>
    </xdr:from>
    <xdr:to>
      <xdr:col>3</xdr:col>
      <xdr:colOff>1143000</xdr:colOff>
      <xdr:row>0</xdr:row>
      <xdr:rowOff>533401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7826" y="62169"/>
          <a:ext cx="1115649" cy="471232"/>
        </a:xfrm>
        <a:prstGeom prst="rect">
          <a:avLst/>
        </a:prstGeom>
      </xdr:spPr>
    </xdr:pic>
    <xdr:clientData/>
  </xdr:twoCellAnchor>
  <xdr:twoCellAnchor editAs="oneCell">
    <xdr:from>
      <xdr:col>6</xdr:col>
      <xdr:colOff>89072</xdr:colOff>
      <xdr:row>0</xdr:row>
      <xdr:rowOff>28576</xdr:rowOff>
    </xdr:from>
    <xdr:to>
      <xdr:col>6</xdr:col>
      <xdr:colOff>1447799</xdr:colOff>
      <xdr:row>0</xdr:row>
      <xdr:rowOff>561976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4247" y="28576"/>
          <a:ext cx="1358727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1</xdr:rowOff>
    </xdr:to>
    <xdr:pic>
      <xdr:nvPicPr>
        <xdr:cNvPr id="4" name="Imagen 3" descr="Sin título:Users:UnoKan-iMac:Desktop:membretada_carta_2020_Argentina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80" t="5707" r="36138" b="87176"/>
        <a:stretch/>
      </xdr:blipFill>
      <xdr:spPr bwMode="auto">
        <a:xfrm>
          <a:off x="0" y="0"/>
          <a:ext cx="3000375" cy="5715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cx1="http://schemas.microsoft.com/office/drawing/2015/9/8/chartex" xmlns:w16se="http://schemas.microsoft.com/office/word/2015/wordml/symex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ti.sep.gob.mx/images/multimediaDGETI/archivosPdf/planesyprogramas/Programas653/Ingls_Acuerdo_653_2013.pdf" TargetMode="External"/><Relationship Id="rId13" Type="http://schemas.openxmlformats.org/officeDocument/2006/relationships/hyperlink" Target="http://www.dgeti.sep.gob.mx/images/multimediaDGETI/archivosPdf/planesyprogramas/Programas653/Biologia_Acuerdo_653_2013.pdf" TargetMode="External"/><Relationship Id="rId18" Type="http://schemas.openxmlformats.org/officeDocument/2006/relationships/hyperlink" Target="http://www.dgeti.sep.gob.mx/images/multimediaDGETI/archivosPdf/planesyprogramas/Programas653/Biologia_Acuerdo_653_2013.pdf" TargetMode="External"/><Relationship Id="rId3" Type="http://schemas.openxmlformats.org/officeDocument/2006/relationships/hyperlink" Target="http://www.dgeti.sep.gob.mx/images/multimediaDGETI/archivosPdf/planesyprogramas/Programas653/Qumica_Acuerdo_653_2013.pdf" TargetMode="External"/><Relationship Id="rId21" Type="http://schemas.openxmlformats.org/officeDocument/2006/relationships/hyperlink" Target="http://www.dgeti.sep.gob.mx/images/multimediaDGETI/archivosPdf/planesyprogramas/Programas653/Matemticas_Acuerdo_653_2013.pdf" TargetMode="External"/><Relationship Id="rId7" Type="http://schemas.openxmlformats.org/officeDocument/2006/relationships/hyperlink" Target="http://www.dgeti.sep.gob.mx/images/multimediaDGETI/archivosPdf/planesyprogramas/Programas653/Matemticas_Acuerdo_653_2013.pdf" TargetMode="External"/><Relationship Id="rId12" Type="http://schemas.openxmlformats.org/officeDocument/2006/relationships/hyperlink" Target="http://www.dgeti.sep.gob.mx/images/multimediaDGETI/archivosPdf/planesyprogramas/Programas653/Ingls_Acuerdo_653_2013.pdf" TargetMode="External"/><Relationship Id="rId17" Type="http://schemas.openxmlformats.org/officeDocument/2006/relationships/hyperlink" Target="http://www.dgeti.sep.gob.mx/images/multimediaDGETI/archivosPdf/planesyprogramas/Programas653/Fsica_Acuerdo_653_2013-2606.pdf" TargetMode="External"/><Relationship Id="rId2" Type="http://schemas.openxmlformats.org/officeDocument/2006/relationships/hyperlink" Target="http://www.dgeti.sep.gob.mx/images/multimediaDGETI/archivosPdf/planesyprogramas/Programas653/Ingls_Acuerdo_653_2013.pdf" TargetMode="External"/><Relationship Id="rId16" Type="http://schemas.openxmlformats.org/officeDocument/2006/relationships/hyperlink" Target="http://www.dgeti.sep.gob.mx/images/multimediaDGETI/archivosPdf/planesyprogramas/Programas653/Ingls_Acuerdo_653_2013.pdf" TargetMode="External"/><Relationship Id="rId20" Type="http://schemas.openxmlformats.org/officeDocument/2006/relationships/hyperlink" Target="http://www.dgeti.sep.gob.mx/images/multimediaDGETI/archivosPdf/planesyprogramas/Programas653/CTSyV_Acuerdo_653__2013.pdf" TargetMode="External"/><Relationship Id="rId1" Type="http://schemas.openxmlformats.org/officeDocument/2006/relationships/hyperlink" Target="http://www.dgeti.sep.gob.mx/images/multimediaDGETI/archivosPdf/planesyprogramas/Programas653/Matemticas_Acuerdo_653_2013.pdf" TargetMode="External"/><Relationship Id="rId6" Type="http://schemas.openxmlformats.org/officeDocument/2006/relationships/hyperlink" Target="http://www.dgeti.sep.gob.mx/images/multimediaDGETI/archivosPdf/planesyprogramas/Programas653/LEOYE_Acuerdo_653_2013.pdf" TargetMode="External"/><Relationship Id="rId11" Type="http://schemas.openxmlformats.org/officeDocument/2006/relationships/hyperlink" Target="http://www.dgeti.sep.gob.mx/images/multimediaDGETI/archivosPdf/planesyprogramas/Programas653/Matemticas_Acuerdo_653_2013.pdf" TargetMode="External"/><Relationship Id="rId5" Type="http://schemas.openxmlformats.org/officeDocument/2006/relationships/hyperlink" Target="http://www.dgeti.sep.gob.mx/images/multimediaDGETI/archivosPdf/planesyprogramas/Programas653/Logica_Acuerdos_653_656-2013.pdf" TargetMode="External"/><Relationship Id="rId15" Type="http://schemas.openxmlformats.org/officeDocument/2006/relationships/hyperlink" Target="http://www.dgeti.sep.gob.mx/images/multimediaDGETI/archivosPdf/planesyprogramas/Programas653/Matemticas_Acuerdo_653_2013.pdf" TargetMode="External"/><Relationship Id="rId10" Type="http://schemas.openxmlformats.org/officeDocument/2006/relationships/hyperlink" Target="http://www.dgeti.sep.gob.mx/images/multimediaDGETI/archivosPdf/planesyprogramas/Programas653/LEOYE_Acuerdo_653_2013.pdf" TargetMode="External"/><Relationship Id="rId19" Type="http://schemas.openxmlformats.org/officeDocument/2006/relationships/hyperlink" Target="http://www.dgeti.sep.gob.mx/images/multimediaDGETI/archivosPdf/planesyprogramas/Programas653/Fsica_Acuerdo_653_2013-2606.pdf" TargetMode="External"/><Relationship Id="rId4" Type="http://schemas.openxmlformats.org/officeDocument/2006/relationships/hyperlink" Target="http://www.dgeti.sep.gob.mx/images/multimediaDGETI/archivosPdf/planesyprogramas/Programas653/TIC_Acuerdo_653_2013.pdf" TargetMode="External"/><Relationship Id="rId9" Type="http://schemas.openxmlformats.org/officeDocument/2006/relationships/hyperlink" Target="http://www.dgeti.sep.gob.mx/images/multimediaDGETI/archivosPdf/planesyprogramas/Programas653/Qumica_Acuerdo_653_2013.pdf" TargetMode="External"/><Relationship Id="rId14" Type="http://schemas.openxmlformats.org/officeDocument/2006/relationships/hyperlink" Target="http://www.dgeti.sep.gob.mx/images/multimediaDGETI/archivosPdf/planesyprogramas/Programas653/Etica_Acuerdos_653_656-201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112"/>
  <sheetViews>
    <sheetView topLeftCell="D1" workbookViewId="0">
      <selection activeCell="N4" sqref="N4"/>
    </sheetView>
  </sheetViews>
  <sheetFormatPr baseColWidth="10" defaultRowHeight="15" x14ac:dyDescent="0.25"/>
  <cols>
    <col min="1" max="1" width="21.5703125" customWidth="1"/>
    <col min="2" max="2" width="18.85546875" customWidth="1"/>
    <col min="3" max="3" width="24" customWidth="1"/>
    <col min="9" max="9" width="20" customWidth="1"/>
    <col min="12" max="12" width="37" customWidth="1"/>
    <col min="13" max="13" width="24.85546875" customWidth="1"/>
  </cols>
  <sheetData>
    <row r="1" spans="1:14" x14ac:dyDescent="0.25">
      <c r="A1" t="s">
        <v>200</v>
      </c>
      <c r="B1">
        <v>48</v>
      </c>
      <c r="C1" t="s">
        <v>262</v>
      </c>
      <c r="D1" t="s">
        <v>267</v>
      </c>
      <c r="E1" t="s">
        <v>268</v>
      </c>
      <c r="G1" t="s">
        <v>275</v>
      </c>
      <c r="I1" t="s">
        <v>277</v>
      </c>
      <c r="J1" t="s">
        <v>290</v>
      </c>
      <c r="L1" s="68" t="s">
        <v>241</v>
      </c>
      <c r="M1" t="s">
        <v>314</v>
      </c>
      <c r="N1" t="s">
        <v>323</v>
      </c>
    </row>
    <row r="2" spans="1:14" x14ac:dyDescent="0.25">
      <c r="A2" t="s">
        <v>202</v>
      </c>
      <c r="B2">
        <v>64</v>
      </c>
      <c r="C2" t="s">
        <v>254</v>
      </c>
      <c r="D2">
        <v>0</v>
      </c>
      <c r="E2" t="s">
        <v>269</v>
      </c>
      <c r="G2" t="s">
        <v>272</v>
      </c>
      <c r="I2" t="s">
        <v>278</v>
      </c>
      <c r="J2">
        <v>1</v>
      </c>
      <c r="L2" s="56" t="s">
        <v>205</v>
      </c>
      <c r="M2" t="s">
        <v>315</v>
      </c>
      <c r="N2">
        <v>0</v>
      </c>
    </row>
    <row r="3" spans="1:14" x14ac:dyDescent="0.25">
      <c r="A3" t="s">
        <v>203</v>
      </c>
      <c r="B3">
        <v>80</v>
      </c>
      <c r="C3" t="s">
        <v>263</v>
      </c>
      <c r="D3">
        <v>0.1</v>
      </c>
      <c r="E3" t="s">
        <v>270</v>
      </c>
      <c r="G3" t="s">
        <v>273</v>
      </c>
      <c r="I3" t="s">
        <v>279</v>
      </c>
      <c r="J3">
        <v>2</v>
      </c>
      <c r="L3" s="56" t="s">
        <v>206</v>
      </c>
      <c r="M3" t="s">
        <v>316</v>
      </c>
      <c r="N3">
        <v>1</v>
      </c>
    </row>
    <row r="4" spans="1:14" x14ac:dyDescent="0.25">
      <c r="A4" t="s">
        <v>204</v>
      </c>
      <c r="B4">
        <v>81</v>
      </c>
      <c r="C4" t="s">
        <v>264</v>
      </c>
      <c r="D4">
        <v>0.2</v>
      </c>
      <c r="E4" t="s">
        <v>271</v>
      </c>
      <c r="G4" t="s">
        <v>274</v>
      </c>
      <c r="I4" t="s">
        <v>280</v>
      </c>
      <c r="J4">
        <v>0</v>
      </c>
      <c r="L4" s="199" t="s">
        <v>295</v>
      </c>
      <c r="M4" t="s">
        <v>317</v>
      </c>
    </row>
    <row r="5" spans="1:14" x14ac:dyDescent="0.25">
      <c r="B5">
        <v>136</v>
      </c>
      <c r="C5" t="s">
        <v>265</v>
      </c>
      <c r="D5">
        <v>0.3</v>
      </c>
      <c r="I5" t="s">
        <v>281</v>
      </c>
      <c r="L5" s="57" t="s">
        <v>207</v>
      </c>
      <c r="M5" t="s">
        <v>318</v>
      </c>
    </row>
    <row r="6" spans="1:14" x14ac:dyDescent="0.25">
      <c r="B6">
        <v>128</v>
      </c>
      <c r="C6" t="s">
        <v>266</v>
      </c>
      <c r="D6">
        <v>0.4</v>
      </c>
      <c r="I6" t="s">
        <v>282</v>
      </c>
      <c r="L6" s="56" t="s">
        <v>291</v>
      </c>
      <c r="M6" t="s">
        <v>319</v>
      </c>
    </row>
    <row r="7" spans="1:14" x14ac:dyDescent="0.25">
      <c r="C7" t="s">
        <v>276</v>
      </c>
      <c r="D7">
        <v>0.5</v>
      </c>
      <c r="I7" t="s">
        <v>283</v>
      </c>
      <c r="L7" s="56" t="s">
        <v>208</v>
      </c>
      <c r="M7" t="s">
        <v>320</v>
      </c>
    </row>
    <row r="8" spans="1:14" x14ac:dyDescent="0.25">
      <c r="D8">
        <v>0.6</v>
      </c>
      <c r="I8" t="s">
        <v>284</v>
      </c>
      <c r="L8" s="58" t="s">
        <v>209</v>
      </c>
    </row>
    <row r="9" spans="1:14" x14ac:dyDescent="0.25">
      <c r="D9">
        <v>0.7</v>
      </c>
      <c r="I9" t="s">
        <v>285</v>
      </c>
      <c r="L9" s="57" t="s">
        <v>210</v>
      </c>
    </row>
    <row r="10" spans="1:14" x14ac:dyDescent="0.25">
      <c r="D10">
        <v>0.8</v>
      </c>
      <c r="I10" t="s">
        <v>286</v>
      </c>
      <c r="L10" s="57" t="s">
        <v>211</v>
      </c>
    </row>
    <row r="11" spans="1:14" x14ac:dyDescent="0.25">
      <c r="D11">
        <v>0.9</v>
      </c>
      <c r="I11" t="s">
        <v>287</v>
      </c>
      <c r="L11" s="57" t="s">
        <v>296</v>
      </c>
    </row>
    <row r="12" spans="1:14" x14ac:dyDescent="0.25">
      <c r="D12">
        <v>1</v>
      </c>
      <c r="I12" t="s">
        <v>288</v>
      </c>
      <c r="L12" s="56" t="s">
        <v>212</v>
      </c>
    </row>
    <row r="13" spans="1:14" x14ac:dyDescent="0.25">
      <c r="D13">
        <v>1.1000000000000001</v>
      </c>
      <c r="I13" t="s">
        <v>289</v>
      </c>
      <c r="L13" s="57" t="s">
        <v>213</v>
      </c>
    </row>
    <row r="14" spans="1:14" x14ac:dyDescent="0.25">
      <c r="D14">
        <v>1.2</v>
      </c>
      <c r="L14" s="58" t="s">
        <v>214</v>
      </c>
    </row>
    <row r="15" spans="1:14" x14ac:dyDescent="0.25">
      <c r="D15">
        <v>1.3</v>
      </c>
      <c r="L15" s="58" t="s">
        <v>215</v>
      </c>
    </row>
    <row r="16" spans="1:14" x14ac:dyDescent="0.25">
      <c r="D16">
        <v>1.4</v>
      </c>
      <c r="L16" s="58" t="s">
        <v>216</v>
      </c>
    </row>
    <row r="17" spans="4:12" x14ac:dyDescent="0.25">
      <c r="D17">
        <v>1.5</v>
      </c>
      <c r="L17" s="58" t="s">
        <v>292</v>
      </c>
    </row>
    <row r="18" spans="4:12" x14ac:dyDescent="0.25">
      <c r="D18">
        <v>1.6</v>
      </c>
      <c r="L18" s="58" t="s">
        <v>217</v>
      </c>
    </row>
    <row r="19" spans="4:12" x14ac:dyDescent="0.25">
      <c r="D19">
        <v>1.7</v>
      </c>
      <c r="L19" s="57" t="s">
        <v>218</v>
      </c>
    </row>
    <row r="20" spans="4:12" x14ac:dyDescent="0.25">
      <c r="D20">
        <v>1.8</v>
      </c>
      <c r="L20" s="58" t="s">
        <v>219</v>
      </c>
    </row>
    <row r="21" spans="4:12" x14ac:dyDescent="0.25">
      <c r="D21">
        <v>1.9</v>
      </c>
      <c r="L21" s="57" t="s">
        <v>220</v>
      </c>
    </row>
    <row r="22" spans="4:12" x14ac:dyDescent="0.25">
      <c r="D22">
        <v>2</v>
      </c>
      <c r="L22" s="57" t="s">
        <v>293</v>
      </c>
    </row>
    <row r="23" spans="4:12" x14ac:dyDescent="0.25">
      <c r="D23">
        <v>2.1</v>
      </c>
      <c r="L23" s="57" t="s">
        <v>221</v>
      </c>
    </row>
    <row r="24" spans="4:12" x14ac:dyDescent="0.25">
      <c r="D24">
        <v>2.2000000000000002</v>
      </c>
      <c r="L24" s="59" t="s">
        <v>222</v>
      </c>
    </row>
    <row r="25" spans="4:12" x14ac:dyDescent="0.25">
      <c r="D25">
        <v>2.2999999999999998</v>
      </c>
      <c r="L25" s="56" t="s">
        <v>223</v>
      </c>
    </row>
    <row r="26" spans="4:12" x14ac:dyDescent="0.25">
      <c r="D26">
        <v>2.4</v>
      </c>
      <c r="L26" s="57" t="s">
        <v>294</v>
      </c>
    </row>
    <row r="27" spans="4:12" x14ac:dyDescent="0.25">
      <c r="D27">
        <v>2.5</v>
      </c>
      <c r="L27" s="57" t="s">
        <v>224</v>
      </c>
    </row>
    <row r="28" spans="4:12" x14ac:dyDescent="0.25">
      <c r="D28">
        <v>2.6</v>
      </c>
      <c r="L28" s="57" t="s">
        <v>225</v>
      </c>
    </row>
    <row r="29" spans="4:12" x14ac:dyDescent="0.25">
      <c r="D29">
        <v>2.7</v>
      </c>
      <c r="L29" s="57" t="s">
        <v>297</v>
      </c>
    </row>
    <row r="30" spans="4:12" x14ac:dyDescent="0.25">
      <c r="D30">
        <v>2.8</v>
      </c>
      <c r="L30" s="60" t="s">
        <v>226</v>
      </c>
    </row>
    <row r="31" spans="4:12" x14ac:dyDescent="0.25">
      <c r="D31">
        <v>2.9</v>
      </c>
      <c r="L31" s="58" t="s">
        <v>298</v>
      </c>
    </row>
    <row r="32" spans="4:12" x14ac:dyDescent="0.25">
      <c r="D32">
        <v>3</v>
      </c>
      <c r="L32" s="58" t="s">
        <v>299</v>
      </c>
    </row>
    <row r="33" spans="4:12" x14ac:dyDescent="0.25">
      <c r="D33">
        <v>3.1</v>
      </c>
      <c r="L33" s="56" t="s">
        <v>227</v>
      </c>
    </row>
    <row r="34" spans="4:12" x14ac:dyDescent="0.25">
      <c r="D34">
        <v>3.2</v>
      </c>
      <c r="L34" s="58" t="s">
        <v>228</v>
      </c>
    </row>
    <row r="35" spans="4:12" x14ac:dyDescent="0.25">
      <c r="D35">
        <v>3.3</v>
      </c>
      <c r="L35" s="56" t="s">
        <v>229</v>
      </c>
    </row>
    <row r="36" spans="4:12" x14ac:dyDescent="0.25">
      <c r="D36">
        <v>3.4</v>
      </c>
      <c r="L36" s="56" t="s">
        <v>300</v>
      </c>
    </row>
    <row r="37" spans="4:12" x14ac:dyDescent="0.25">
      <c r="D37">
        <v>3.5</v>
      </c>
      <c r="L37" s="57" t="s">
        <v>230</v>
      </c>
    </row>
    <row r="38" spans="4:12" x14ac:dyDescent="0.25">
      <c r="D38">
        <v>3.6</v>
      </c>
      <c r="L38" s="57" t="s">
        <v>231</v>
      </c>
    </row>
    <row r="39" spans="4:12" x14ac:dyDescent="0.25">
      <c r="D39">
        <v>3.7</v>
      </c>
      <c r="L39" s="56" t="s">
        <v>232</v>
      </c>
    </row>
    <row r="40" spans="4:12" x14ac:dyDescent="0.25">
      <c r="D40">
        <v>3.8</v>
      </c>
      <c r="L40" s="57" t="s">
        <v>233</v>
      </c>
    </row>
    <row r="41" spans="4:12" x14ac:dyDescent="0.25">
      <c r="D41">
        <v>3.9</v>
      </c>
      <c r="L41" s="57" t="s">
        <v>301</v>
      </c>
    </row>
    <row r="42" spans="4:12" x14ac:dyDescent="0.25">
      <c r="D42">
        <v>4</v>
      </c>
      <c r="L42" s="57" t="s">
        <v>234</v>
      </c>
    </row>
    <row r="43" spans="4:12" x14ac:dyDescent="0.25">
      <c r="D43">
        <v>4.0999999999999996</v>
      </c>
      <c r="L43" s="57" t="s">
        <v>235</v>
      </c>
    </row>
    <row r="44" spans="4:12" x14ac:dyDescent="0.25">
      <c r="D44">
        <v>4.2</v>
      </c>
      <c r="L44" s="57" t="s">
        <v>236</v>
      </c>
    </row>
    <row r="45" spans="4:12" ht="22.5" x14ac:dyDescent="0.25">
      <c r="D45">
        <v>4.3</v>
      </c>
      <c r="L45" s="57" t="s">
        <v>242</v>
      </c>
    </row>
    <row r="46" spans="4:12" x14ac:dyDescent="0.25">
      <c r="D46">
        <v>4.4000000000000004</v>
      </c>
    </row>
    <row r="47" spans="4:12" x14ac:dyDescent="0.25">
      <c r="D47">
        <v>4.5</v>
      </c>
    </row>
    <row r="48" spans="4:12" x14ac:dyDescent="0.25">
      <c r="D48">
        <v>4.5999999999999996</v>
      </c>
    </row>
    <row r="49" spans="4:4" x14ac:dyDescent="0.25">
      <c r="D49">
        <v>4.7</v>
      </c>
    </row>
    <row r="50" spans="4:4" x14ac:dyDescent="0.25">
      <c r="D50">
        <v>4.8</v>
      </c>
    </row>
    <row r="51" spans="4:4" x14ac:dyDescent="0.25">
      <c r="D51">
        <v>4.9000000000000004</v>
      </c>
    </row>
    <row r="52" spans="4:4" x14ac:dyDescent="0.25">
      <c r="D52">
        <v>5</v>
      </c>
    </row>
    <row r="53" spans="4:4" x14ac:dyDescent="0.25">
      <c r="D53">
        <v>5.0999999999999996</v>
      </c>
    </row>
    <row r="54" spans="4:4" x14ac:dyDescent="0.25">
      <c r="D54">
        <v>5.2</v>
      </c>
    </row>
    <row r="55" spans="4:4" x14ac:dyDescent="0.25">
      <c r="D55">
        <v>5.3</v>
      </c>
    </row>
    <row r="56" spans="4:4" x14ac:dyDescent="0.25">
      <c r="D56">
        <v>5.4</v>
      </c>
    </row>
    <row r="57" spans="4:4" x14ac:dyDescent="0.25">
      <c r="D57">
        <v>5.5</v>
      </c>
    </row>
    <row r="58" spans="4:4" x14ac:dyDescent="0.25">
      <c r="D58">
        <v>5.6</v>
      </c>
    </row>
    <row r="59" spans="4:4" x14ac:dyDescent="0.25">
      <c r="D59">
        <v>5.7</v>
      </c>
    </row>
    <row r="60" spans="4:4" x14ac:dyDescent="0.25">
      <c r="D60">
        <v>5.8</v>
      </c>
    </row>
    <row r="61" spans="4:4" x14ac:dyDescent="0.25">
      <c r="D61">
        <v>5.9</v>
      </c>
    </row>
    <row r="62" spans="4:4" x14ac:dyDescent="0.25">
      <c r="D62">
        <v>6</v>
      </c>
    </row>
    <row r="63" spans="4:4" x14ac:dyDescent="0.25">
      <c r="D63">
        <v>6.1</v>
      </c>
    </row>
    <row r="64" spans="4:4" x14ac:dyDescent="0.25">
      <c r="D64">
        <v>6.2</v>
      </c>
    </row>
    <row r="65" spans="4:4" x14ac:dyDescent="0.25">
      <c r="D65">
        <v>6.3</v>
      </c>
    </row>
    <row r="66" spans="4:4" x14ac:dyDescent="0.25">
      <c r="D66">
        <v>6.4</v>
      </c>
    </row>
    <row r="67" spans="4:4" x14ac:dyDescent="0.25">
      <c r="D67">
        <v>6.5</v>
      </c>
    </row>
    <row r="68" spans="4:4" x14ac:dyDescent="0.25">
      <c r="D68">
        <v>6.6</v>
      </c>
    </row>
    <row r="69" spans="4:4" x14ac:dyDescent="0.25">
      <c r="D69">
        <v>6.7</v>
      </c>
    </row>
    <row r="70" spans="4:4" x14ac:dyDescent="0.25">
      <c r="D70">
        <v>6.8</v>
      </c>
    </row>
    <row r="71" spans="4:4" x14ac:dyDescent="0.25">
      <c r="D71">
        <v>6.9</v>
      </c>
    </row>
    <row r="72" spans="4:4" x14ac:dyDescent="0.25">
      <c r="D72">
        <v>7</v>
      </c>
    </row>
    <row r="73" spans="4:4" x14ac:dyDescent="0.25">
      <c r="D73">
        <v>7.1</v>
      </c>
    </row>
    <row r="74" spans="4:4" x14ac:dyDescent="0.25">
      <c r="D74">
        <v>7.2</v>
      </c>
    </row>
    <row r="75" spans="4:4" x14ac:dyDescent="0.25">
      <c r="D75">
        <v>7.3</v>
      </c>
    </row>
    <row r="76" spans="4:4" x14ac:dyDescent="0.25">
      <c r="D76">
        <v>7.4</v>
      </c>
    </row>
    <row r="77" spans="4:4" x14ac:dyDescent="0.25">
      <c r="D77">
        <v>7.5</v>
      </c>
    </row>
    <row r="78" spans="4:4" x14ac:dyDescent="0.25">
      <c r="D78">
        <v>7.6</v>
      </c>
    </row>
    <row r="79" spans="4:4" x14ac:dyDescent="0.25">
      <c r="D79">
        <v>7.7</v>
      </c>
    </row>
    <row r="80" spans="4:4" x14ac:dyDescent="0.25">
      <c r="D80">
        <v>7.8</v>
      </c>
    </row>
    <row r="81" spans="4:4" x14ac:dyDescent="0.25">
      <c r="D81">
        <v>7.9</v>
      </c>
    </row>
    <row r="82" spans="4:4" x14ac:dyDescent="0.25">
      <c r="D82">
        <v>8</v>
      </c>
    </row>
    <row r="83" spans="4:4" x14ac:dyDescent="0.25">
      <c r="D83">
        <v>8.1</v>
      </c>
    </row>
    <row r="84" spans="4:4" x14ac:dyDescent="0.25">
      <c r="D84">
        <v>8.1999999999999993</v>
      </c>
    </row>
    <row r="85" spans="4:4" x14ac:dyDescent="0.25">
      <c r="D85">
        <v>8.3000000000000007</v>
      </c>
    </row>
    <row r="86" spans="4:4" x14ac:dyDescent="0.25">
      <c r="D86">
        <v>8.4</v>
      </c>
    </row>
    <row r="87" spans="4:4" x14ac:dyDescent="0.25">
      <c r="D87">
        <v>8.5</v>
      </c>
    </row>
    <row r="88" spans="4:4" x14ac:dyDescent="0.25">
      <c r="D88">
        <v>8.6</v>
      </c>
    </row>
    <row r="89" spans="4:4" x14ac:dyDescent="0.25">
      <c r="D89">
        <v>8.6999999999999993</v>
      </c>
    </row>
    <row r="90" spans="4:4" x14ac:dyDescent="0.25">
      <c r="D90">
        <v>8.8000000000000007</v>
      </c>
    </row>
    <row r="91" spans="4:4" x14ac:dyDescent="0.25">
      <c r="D91">
        <v>8.9</v>
      </c>
    </row>
    <row r="92" spans="4:4" x14ac:dyDescent="0.25">
      <c r="D92">
        <v>9</v>
      </c>
    </row>
    <row r="93" spans="4:4" x14ac:dyDescent="0.25">
      <c r="D93">
        <v>9.1</v>
      </c>
    </row>
    <row r="94" spans="4:4" x14ac:dyDescent="0.25">
      <c r="D94">
        <v>9.1999999999999993</v>
      </c>
    </row>
    <row r="95" spans="4:4" x14ac:dyDescent="0.25">
      <c r="D95">
        <v>9.3000000000000007</v>
      </c>
    </row>
    <row r="96" spans="4:4" x14ac:dyDescent="0.25">
      <c r="D96">
        <v>9.4</v>
      </c>
    </row>
    <row r="97" spans="4:4" x14ac:dyDescent="0.25">
      <c r="D97">
        <v>9.5</v>
      </c>
    </row>
    <row r="98" spans="4:4" x14ac:dyDescent="0.25">
      <c r="D98">
        <v>9.6</v>
      </c>
    </row>
    <row r="99" spans="4:4" x14ac:dyDescent="0.25">
      <c r="D99">
        <v>9.6999999999999993</v>
      </c>
    </row>
    <row r="100" spans="4:4" x14ac:dyDescent="0.25">
      <c r="D100">
        <v>9.8000000000000007</v>
      </c>
    </row>
    <row r="101" spans="4:4" x14ac:dyDescent="0.25">
      <c r="D101">
        <v>9.9</v>
      </c>
    </row>
    <row r="102" spans="4:4" x14ac:dyDescent="0.25">
      <c r="D102">
        <v>10</v>
      </c>
    </row>
    <row r="103" spans="4:4" x14ac:dyDescent="0.25">
      <c r="D103">
        <v>-1</v>
      </c>
    </row>
    <row r="104" spans="4:4" x14ac:dyDescent="0.25">
      <c r="D104">
        <v>-2</v>
      </c>
    </row>
    <row r="105" spans="4:4" x14ac:dyDescent="0.25">
      <c r="D105">
        <v>-3</v>
      </c>
    </row>
    <row r="106" spans="4:4" x14ac:dyDescent="0.25">
      <c r="D106">
        <v>-4</v>
      </c>
    </row>
    <row r="107" spans="4:4" x14ac:dyDescent="0.25">
      <c r="D107">
        <v>-5</v>
      </c>
    </row>
    <row r="108" spans="4:4" x14ac:dyDescent="0.25">
      <c r="D108">
        <v>-6</v>
      </c>
    </row>
    <row r="109" spans="4:4" x14ac:dyDescent="0.25">
      <c r="D109">
        <v>-7</v>
      </c>
    </row>
    <row r="110" spans="4:4" x14ac:dyDescent="0.25">
      <c r="D110">
        <v>-8</v>
      </c>
    </row>
    <row r="111" spans="4:4" x14ac:dyDescent="0.25">
      <c r="D111">
        <v>-9</v>
      </c>
    </row>
    <row r="112" spans="4:4" x14ac:dyDescent="0.25">
      <c r="D112">
        <v>-10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499984740745262"/>
  </sheetPr>
  <dimension ref="A1:C9"/>
  <sheetViews>
    <sheetView workbookViewId="0">
      <selection activeCell="B25" sqref="B25"/>
    </sheetView>
  </sheetViews>
  <sheetFormatPr baseColWidth="10" defaultRowHeight="15" x14ac:dyDescent="0.25"/>
  <cols>
    <col min="1" max="1" width="8.42578125" style="8" customWidth="1"/>
    <col min="2" max="2" width="7.7109375" style="8" customWidth="1"/>
    <col min="3" max="3" width="52.42578125" customWidth="1"/>
  </cols>
  <sheetData>
    <row r="1" spans="1:3" x14ac:dyDescent="0.25">
      <c r="A1" s="11" t="s">
        <v>28</v>
      </c>
      <c r="B1" s="11" t="s">
        <v>29</v>
      </c>
      <c r="C1" s="10" t="s">
        <v>27</v>
      </c>
    </row>
    <row r="2" spans="1:3" x14ac:dyDescent="0.25">
      <c r="A2" s="11" t="s">
        <v>241</v>
      </c>
      <c r="B2" s="11" t="s">
        <v>241</v>
      </c>
      <c r="C2" s="10" t="s">
        <v>241</v>
      </c>
    </row>
    <row r="3" spans="1:3" x14ac:dyDescent="0.25">
      <c r="A3" s="5">
        <v>1</v>
      </c>
      <c r="B3" s="5" t="s">
        <v>30</v>
      </c>
      <c r="C3" s="1" t="s">
        <v>33</v>
      </c>
    </row>
    <row r="4" spans="1:3" x14ac:dyDescent="0.25">
      <c r="A4" s="5">
        <v>2</v>
      </c>
      <c r="B4" s="5" t="s">
        <v>31</v>
      </c>
      <c r="C4" s="1" t="s">
        <v>34</v>
      </c>
    </row>
    <row r="5" spans="1:3" x14ac:dyDescent="0.25">
      <c r="A5" s="5">
        <v>3</v>
      </c>
      <c r="B5" s="5" t="s">
        <v>32</v>
      </c>
      <c r="C5" s="1" t="s">
        <v>35</v>
      </c>
    </row>
    <row r="6" spans="1:3" x14ac:dyDescent="0.25">
      <c r="A6" s="5">
        <v>4</v>
      </c>
      <c r="B6" s="5"/>
      <c r="C6" s="1" t="s">
        <v>36</v>
      </c>
    </row>
    <row r="7" spans="1:3" x14ac:dyDescent="0.25">
      <c r="A7" s="5">
        <v>5</v>
      </c>
      <c r="B7" s="5"/>
      <c r="C7" s="1" t="s">
        <v>37</v>
      </c>
    </row>
    <row r="8" spans="1:3" x14ac:dyDescent="0.25">
      <c r="A8" s="5">
        <v>6</v>
      </c>
      <c r="B8" s="5"/>
      <c r="C8" s="1" t="s">
        <v>38</v>
      </c>
    </row>
    <row r="9" spans="1:3" x14ac:dyDescent="0.25">
      <c r="A9" s="5"/>
      <c r="B9" s="5"/>
      <c r="C9" s="1" t="s">
        <v>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9900"/>
  </sheetPr>
  <dimension ref="A1:C33"/>
  <sheetViews>
    <sheetView topLeftCell="A3" workbookViewId="0">
      <selection activeCell="A31" sqref="A31"/>
    </sheetView>
  </sheetViews>
  <sheetFormatPr baseColWidth="10" defaultRowHeight="15" x14ac:dyDescent="0.25"/>
  <cols>
    <col min="1" max="1" width="45.85546875" customWidth="1"/>
  </cols>
  <sheetData>
    <row r="1" spans="1:3" x14ac:dyDescent="0.25">
      <c r="A1" s="1" t="s">
        <v>6</v>
      </c>
      <c r="B1" s="1"/>
    </row>
    <row r="2" spans="1:3" x14ac:dyDescent="0.25">
      <c r="A2" s="1" t="s">
        <v>201</v>
      </c>
      <c r="B2" s="1"/>
      <c r="C2" t="s">
        <v>248</v>
      </c>
    </row>
    <row r="3" spans="1:3" x14ac:dyDescent="0.25">
      <c r="A3" s="19" t="s">
        <v>43</v>
      </c>
      <c r="B3" s="1"/>
      <c r="C3" t="s">
        <v>249</v>
      </c>
    </row>
    <row r="4" spans="1:3" x14ac:dyDescent="0.25">
      <c r="A4" s="1" t="s">
        <v>44</v>
      </c>
      <c r="B4" s="1"/>
      <c r="C4" t="s">
        <v>250</v>
      </c>
    </row>
    <row r="5" spans="1:3" x14ac:dyDescent="0.25">
      <c r="A5" s="20" t="s">
        <v>45</v>
      </c>
      <c r="B5" s="1"/>
      <c r="C5" t="s">
        <v>251</v>
      </c>
    </row>
    <row r="6" spans="1:3" x14ac:dyDescent="0.25">
      <c r="A6" s="4" t="s">
        <v>46</v>
      </c>
      <c r="B6" s="1"/>
      <c r="C6" t="s">
        <v>252</v>
      </c>
    </row>
    <row r="7" spans="1:3" x14ac:dyDescent="0.25">
      <c r="A7" s="21" t="s">
        <v>47</v>
      </c>
      <c r="B7" s="1"/>
      <c r="C7" t="s">
        <v>253</v>
      </c>
    </row>
    <row r="8" spans="1:3" x14ac:dyDescent="0.25">
      <c r="A8" s="21" t="s">
        <v>48</v>
      </c>
      <c r="B8" s="1"/>
      <c r="C8" t="s">
        <v>55</v>
      </c>
    </row>
    <row r="9" spans="1:3" x14ac:dyDescent="0.25">
      <c r="A9" s="19" t="s">
        <v>49</v>
      </c>
      <c r="B9" s="1"/>
      <c r="C9" t="s">
        <v>254</v>
      </c>
    </row>
    <row r="10" spans="1:3" x14ac:dyDescent="0.25">
      <c r="A10" s="1" t="s">
        <v>50</v>
      </c>
      <c r="B10" s="1"/>
      <c r="C10" t="s">
        <v>255</v>
      </c>
    </row>
    <row r="11" spans="1:3" x14ac:dyDescent="0.25">
      <c r="A11" s="20" t="s">
        <v>51</v>
      </c>
      <c r="B11" s="1"/>
      <c r="C11" t="s">
        <v>256</v>
      </c>
    </row>
    <row r="12" spans="1:3" x14ac:dyDescent="0.25">
      <c r="A12" s="21" t="s">
        <v>52</v>
      </c>
      <c r="B12" s="1"/>
      <c r="C12" t="s">
        <v>257</v>
      </c>
    </row>
    <row r="13" spans="1:3" x14ac:dyDescent="0.25">
      <c r="A13" s="19" t="s">
        <v>53</v>
      </c>
      <c r="B13" s="1"/>
      <c r="C13" t="s">
        <v>258</v>
      </c>
    </row>
    <row r="14" spans="1:3" x14ac:dyDescent="0.25">
      <c r="A14" s="1" t="s">
        <v>54</v>
      </c>
      <c r="B14" s="1"/>
      <c r="C14" t="s">
        <v>259</v>
      </c>
    </row>
    <row r="15" spans="1:3" x14ac:dyDescent="0.25">
      <c r="A15" s="20" t="s">
        <v>55</v>
      </c>
      <c r="B15" s="1"/>
      <c r="C15" t="s">
        <v>260</v>
      </c>
    </row>
    <row r="16" spans="1:3" x14ac:dyDescent="0.25">
      <c r="A16" s="21" t="s">
        <v>56</v>
      </c>
      <c r="B16" s="1"/>
      <c r="C16" t="s">
        <v>261</v>
      </c>
    </row>
    <row r="17" spans="1:2" x14ac:dyDescent="0.25">
      <c r="A17" s="19" t="s">
        <v>57</v>
      </c>
      <c r="B17" s="1"/>
    </row>
    <row r="18" spans="1:2" x14ac:dyDescent="0.25">
      <c r="A18" s="1" t="s">
        <v>58</v>
      </c>
      <c r="B18" s="1"/>
    </row>
    <row r="19" spans="1:2" x14ac:dyDescent="0.25">
      <c r="A19" s="6" t="s">
        <v>59</v>
      </c>
      <c r="B19" s="1"/>
    </row>
    <row r="20" spans="1:2" x14ac:dyDescent="0.25">
      <c r="A20" s="20" t="s">
        <v>60</v>
      </c>
      <c r="B20" s="1"/>
    </row>
    <row r="21" spans="1:2" x14ac:dyDescent="0.25">
      <c r="A21" s="19" t="s">
        <v>193</v>
      </c>
      <c r="B21" s="1"/>
    </row>
    <row r="22" spans="1:2" x14ac:dyDescent="0.25">
      <c r="A22" s="6" t="s">
        <v>61</v>
      </c>
      <c r="B22" s="1"/>
    </row>
    <row r="23" spans="1:2" x14ac:dyDescent="0.25">
      <c r="A23" s="22" t="s">
        <v>62</v>
      </c>
      <c r="B23" s="1"/>
    </row>
    <row r="24" spans="1:2" x14ac:dyDescent="0.25">
      <c r="A24" s="23" t="s">
        <v>63</v>
      </c>
      <c r="B24" s="1"/>
    </row>
    <row r="25" spans="1:2" x14ac:dyDescent="0.25">
      <c r="A25" s="19" t="s">
        <v>64</v>
      </c>
      <c r="B25" s="1"/>
    </row>
    <row r="26" spans="1:2" x14ac:dyDescent="0.25">
      <c r="A26" s="22" t="s">
        <v>65</v>
      </c>
      <c r="B26" s="1"/>
    </row>
    <row r="27" spans="1:2" x14ac:dyDescent="0.25">
      <c r="A27" s="23" t="s">
        <v>70</v>
      </c>
      <c r="B27" s="23"/>
    </row>
    <row r="28" spans="1:2" x14ac:dyDescent="0.25">
      <c r="A28" s="1" t="s">
        <v>194</v>
      </c>
      <c r="B28" s="1"/>
    </row>
    <row r="29" spans="1:2" x14ac:dyDescent="0.25">
      <c r="A29" s="1" t="s">
        <v>195</v>
      </c>
      <c r="B29" s="1"/>
    </row>
    <row r="30" spans="1:2" x14ac:dyDescent="0.25">
      <c r="A30" s="1" t="s">
        <v>196</v>
      </c>
      <c r="B30" s="1"/>
    </row>
    <row r="31" spans="1:2" x14ac:dyDescent="0.25">
      <c r="A31" s="1" t="s">
        <v>197</v>
      </c>
      <c r="B31" s="1"/>
    </row>
    <row r="32" spans="1:2" x14ac:dyDescent="0.25">
      <c r="A32" s="1" t="s">
        <v>198</v>
      </c>
      <c r="B32" s="1"/>
    </row>
    <row r="33" spans="1:2" x14ac:dyDescent="0.25">
      <c r="A33" s="1" t="s">
        <v>199</v>
      </c>
      <c r="B33" s="1"/>
    </row>
  </sheetData>
  <hyperlinks>
    <hyperlink ref="A3" r:id="rId1" display="http://www.dgeti.sep.gob.mx/images/multimediaDGETI/archivosPdf/planesyprogramas/Programas653/Matemticas_Acuerdo_653_2013.pdf"/>
    <hyperlink ref="A4" r:id="rId2" display="http://www.dgeti.sep.gob.mx/images/multimediaDGETI/archivosPdf/planesyprogramas/Programas653/Ingls_Acuerdo_653_2013.pdf"/>
    <hyperlink ref="A5" r:id="rId3" display="http://www.dgeti.sep.gob.mx/images/multimediaDGETI/archivosPdf/planesyprogramas/Programas653/Qumica_Acuerdo_653_2013.pdf"/>
    <hyperlink ref="A6" r:id="rId4" display="http://www.dgeti.sep.gob.mx/images/multimediaDGETI/archivosPdf/planesyprogramas/Programas653/TIC_Acuerdo_653_2013.pdf"/>
    <hyperlink ref="A7" r:id="rId5" display="http://www.dgeti.sep.gob.mx/images/multimediaDGETI/archivosPdf/planesyprogramas/Programas653/Logica_Acuerdos_653_656-2013.pdf"/>
    <hyperlink ref="A8" r:id="rId6" display="http://www.dgeti.sep.gob.mx/images/multimediaDGETI/archivosPdf/planesyprogramas/Programas653/LEOYE_Acuerdo_653_2013.pdf"/>
    <hyperlink ref="A9" r:id="rId7" display="http://www.dgeti.sep.gob.mx/images/multimediaDGETI/archivosPdf/planesyprogramas/Programas653/Matemticas_Acuerdo_653_2013.pdf"/>
    <hyperlink ref="A10" r:id="rId8" display="http://www.dgeti.sep.gob.mx/images/multimediaDGETI/archivosPdf/planesyprogramas/Programas653/Ingls_Acuerdo_653_2013.pdf"/>
    <hyperlink ref="A11" r:id="rId9" display="http://www.dgeti.sep.gob.mx/images/multimediaDGETI/archivosPdf/planesyprogramas/Programas653/Qumica_Acuerdo_653_2013.pdf"/>
    <hyperlink ref="A12" r:id="rId10" display="http://www.dgeti.sep.gob.mx/images/multimediaDGETI/archivosPdf/planesyprogramas/Programas653/LEOYE_Acuerdo_653_2013.pdf"/>
    <hyperlink ref="A13" r:id="rId11" display="http://www.dgeti.sep.gob.mx/images/multimediaDGETI/archivosPdf/planesyprogramas/Programas653/Matemticas_Acuerdo_653_2013.pdf"/>
    <hyperlink ref="A14" r:id="rId12" display="http://www.dgeti.sep.gob.mx/images/multimediaDGETI/archivosPdf/planesyprogramas/Programas653/Ingls_Acuerdo_653_2013.pdf"/>
    <hyperlink ref="A15" r:id="rId13" display="http://www.dgeti.sep.gob.mx/images/multimediaDGETI/archivosPdf/planesyprogramas/Programas653/Biologia_Acuerdo_653_2013.pdf"/>
    <hyperlink ref="A16" r:id="rId14" display="http://www.dgeti.sep.gob.mx/images/multimediaDGETI/archivosPdf/planesyprogramas/Programas653/Etica_Acuerdos_653_656-2013.pdf"/>
    <hyperlink ref="A17" r:id="rId15" display="http://www.dgeti.sep.gob.mx/images/multimediaDGETI/archivosPdf/planesyprogramas/Programas653/Matemticas_Acuerdo_653_2013.pdf"/>
    <hyperlink ref="A18" r:id="rId16" display="http://www.dgeti.sep.gob.mx/images/multimediaDGETI/archivosPdf/planesyprogramas/Programas653/Ingls_Acuerdo_653_2013.pdf"/>
    <hyperlink ref="A19" r:id="rId17" display="http://www.dgeti.sep.gob.mx/images/multimediaDGETI/archivosPdf/planesyprogramas/Programas653/Fsica_Acuerdo_653_2013-2606.pdf"/>
    <hyperlink ref="A20" r:id="rId18" display="http://www.dgeti.sep.gob.mx/images/multimediaDGETI/archivosPdf/planesyprogramas/Programas653/Biologia_Acuerdo_653_2013.pdf"/>
    <hyperlink ref="A22" r:id="rId19" display="http://www.dgeti.sep.gob.mx/images/multimediaDGETI/archivosPdf/planesyprogramas/Programas653/Fsica_Acuerdo_653_2013-2606.pdf"/>
    <hyperlink ref="A23" r:id="rId20" display="http://www.dgeti.sep.gob.mx/images/multimediaDGETI/archivosPdf/planesyprogramas/Programas653/CTSyV_Acuerdo_653__2013.pdf"/>
    <hyperlink ref="A21" r:id="rId21" display="http://www.dgeti.sep.gob.mx/images/multimediaDGETI/archivosPdf/planesyprogramas/Programas653/Matemticas_Acuerdo_653_2013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1:C81"/>
  <sheetViews>
    <sheetView topLeftCell="B1" workbookViewId="0">
      <selection activeCell="C15" sqref="C15"/>
    </sheetView>
  </sheetViews>
  <sheetFormatPr baseColWidth="10" defaultRowHeight="15" x14ac:dyDescent="0.25"/>
  <cols>
    <col min="1" max="1" width="13.28515625" customWidth="1"/>
    <col min="2" max="2" width="55.7109375" customWidth="1"/>
    <col min="3" max="3" width="121" customWidth="1"/>
  </cols>
  <sheetData>
    <row r="1" spans="1:3" x14ac:dyDescent="0.25">
      <c r="A1" s="1" t="s">
        <v>27</v>
      </c>
      <c r="B1" s="1" t="s">
        <v>66</v>
      </c>
      <c r="C1" s="1" t="s">
        <v>67</v>
      </c>
    </row>
    <row r="2" spans="1:3" x14ac:dyDescent="0.25">
      <c r="A2" s="1"/>
      <c r="B2" s="1" t="s">
        <v>201</v>
      </c>
      <c r="C2" s="1" t="s">
        <v>201</v>
      </c>
    </row>
    <row r="3" spans="1:3" x14ac:dyDescent="0.25">
      <c r="A3" s="79" t="s">
        <v>69</v>
      </c>
      <c r="B3" s="80" t="s">
        <v>78</v>
      </c>
      <c r="C3" s="36" t="s">
        <v>79</v>
      </c>
    </row>
    <row r="4" spans="1:3" x14ac:dyDescent="0.25">
      <c r="A4" s="79"/>
      <c r="B4" s="80"/>
      <c r="C4" s="36" t="s">
        <v>80</v>
      </c>
    </row>
    <row r="5" spans="1:3" x14ac:dyDescent="0.25">
      <c r="A5" s="79"/>
      <c r="B5" s="81" t="s">
        <v>81</v>
      </c>
      <c r="C5" s="37" t="s">
        <v>82</v>
      </c>
    </row>
    <row r="6" spans="1:3" x14ac:dyDescent="0.25">
      <c r="A6" s="79"/>
      <c r="B6" s="81"/>
      <c r="C6" s="37" t="s">
        <v>83</v>
      </c>
    </row>
    <row r="7" spans="1:3" x14ac:dyDescent="0.25">
      <c r="A7" s="79"/>
      <c r="B7" s="82" t="s">
        <v>84</v>
      </c>
      <c r="C7" s="38" t="s">
        <v>85</v>
      </c>
    </row>
    <row r="8" spans="1:3" x14ac:dyDescent="0.25">
      <c r="A8" s="79"/>
      <c r="B8" s="82"/>
      <c r="C8" s="38" t="s">
        <v>86</v>
      </c>
    </row>
    <row r="9" spans="1:3" x14ac:dyDescent="0.25">
      <c r="A9" s="79"/>
      <c r="B9" s="82"/>
      <c r="C9" s="38" t="s">
        <v>87</v>
      </c>
    </row>
    <row r="10" spans="1:3" x14ac:dyDescent="0.25">
      <c r="A10" s="79"/>
      <c r="B10" s="83" t="s">
        <v>88</v>
      </c>
      <c r="C10" s="39" t="s">
        <v>89</v>
      </c>
    </row>
    <row r="11" spans="1:3" x14ac:dyDescent="0.25">
      <c r="A11" s="79"/>
      <c r="B11" s="83"/>
      <c r="C11" s="39" t="s">
        <v>91</v>
      </c>
    </row>
    <row r="12" spans="1:3" x14ac:dyDescent="0.25">
      <c r="A12" s="79"/>
      <c r="B12" s="84" t="s">
        <v>90</v>
      </c>
      <c r="C12" s="40" t="s">
        <v>92</v>
      </c>
    </row>
    <row r="13" spans="1:3" x14ac:dyDescent="0.25">
      <c r="A13" s="79"/>
      <c r="B13" s="84"/>
      <c r="C13" s="40" t="s">
        <v>93</v>
      </c>
    </row>
    <row r="14" spans="1:3" x14ac:dyDescent="0.25">
      <c r="A14" s="85" t="s">
        <v>73</v>
      </c>
      <c r="B14" s="80" t="s">
        <v>94</v>
      </c>
      <c r="C14" s="36" t="s">
        <v>95</v>
      </c>
    </row>
    <row r="15" spans="1:3" x14ac:dyDescent="0.25">
      <c r="A15" s="85"/>
      <c r="B15" s="80"/>
      <c r="C15" s="36" t="s">
        <v>96</v>
      </c>
    </row>
    <row r="16" spans="1:3" x14ac:dyDescent="0.25">
      <c r="A16" s="85"/>
      <c r="B16" s="80"/>
      <c r="C16" s="36" t="s">
        <v>97</v>
      </c>
    </row>
    <row r="17" spans="1:3" x14ac:dyDescent="0.25">
      <c r="A17" s="85"/>
      <c r="B17" s="89" t="s">
        <v>98</v>
      </c>
      <c r="C17" s="24" t="s">
        <v>99</v>
      </c>
    </row>
    <row r="18" spans="1:3" x14ac:dyDescent="0.25">
      <c r="A18" s="85"/>
      <c r="B18" s="90"/>
      <c r="C18" s="24" t="s">
        <v>100</v>
      </c>
    </row>
    <row r="19" spans="1:3" x14ac:dyDescent="0.25">
      <c r="A19" s="85"/>
      <c r="B19" s="91"/>
      <c r="C19" s="24" t="s">
        <v>101</v>
      </c>
    </row>
    <row r="20" spans="1:3" x14ac:dyDescent="0.25">
      <c r="A20" s="85"/>
      <c r="B20" s="86" t="s">
        <v>102</v>
      </c>
      <c r="C20" s="35" t="s">
        <v>103</v>
      </c>
    </row>
    <row r="21" spans="1:3" x14ac:dyDescent="0.25">
      <c r="A21" s="85"/>
      <c r="B21" s="86"/>
      <c r="C21" s="35" t="s">
        <v>104</v>
      </c>
    </row>
    <row r="22" spans="1:3" x14ac:dyDescent="0.25">
      <c r="A22" s="85"/>
      <c r="B22" s="87" t="s">
        <v>105</v>
      </c>
      <c r="C22" s="33" t="s">
        <v>106</v>
      </c>
    </row>
    <row r="23" spans="1:3" x14ac:dyDescent="0.25">
      <c r="A23" s="85"/>
      <c r="B23" s="87"/>
      <c r="C23" s="33" t="s">
        <v>107</v>
      </c>
    </row>
    <row r="24" spans="1:3" x14ac:dyDescent="0.25">
      <c r="A24" s="85"/>
      <c r="B24" s="88" t="s">
        <v>108</v>
      </c>
      <c r="C24" s="34" t="s">
        <v>109</v>
      </c>
    </row>
    <row r="25" spans="1:3" x14ac:dyDescent="0.25">
      <c r="A25" s="85"/>
      <c r="B25" s="88"/>
      <c r="C25" s="34" t="s">
        <v>110</v>
      </c>
    </row>
    <row r="26" spans="1:3" x14ac:dyDescent="0.25">
      <c r="A26" s="104" t="s">
        <v>72</v>
      </c>
      <c r="B26" s="105" t="s">
        <v>111</v>
      </c>
      <c r="C26" s="15" t="s">
        <v>112</v>
      </c>
    </row>
    <row r="27" spans="1:3" x14ac:dyDescent="0.25">
      <c r="A27" s="104"/>
      <c r="B27" s="105"/>
      <c r="C27" s="15" t="s">
        <v>113</v>
      </c>
    </row>
    <row r="28" spans="1:3" x14ac:dyDescent="0.25">
      <c r="A28" s="104"/>
      <c r="B28" s="106" t="s">
        <v>114</v>
      </c>
      <c r="C28" s="14" t="s">
        <v>115</v>
      </c>
    </row>
    <row r="29" spans="1:3" x14ac:dyDescent="0.25">
      <c r="A29" s="104"/>
      <c r="B29" s="107"/>
      <c r="C29" s="14" t="s">
        <v>116</v>
      </c>
    </row>
    <row r="30" spans="1:3" x14ac:dyDescent="0.25">
      <c r="A30" s="104"/>
      <c r="B30" s="92" t="s">
        <v>117</v>
      </c>
      <c r="C30" s="13" t="s">
        <v>118</v>
      </c>
    </row>
    <row r="31" spans="1:3" x14ac:dyDescent="0.25">
      <c r="A31" s="104"/>
      <c r="B31" s="92"/>
      <c r="C31" s="13" t="s">
        <v>119</v>
      </c>
    </row>
    <row r="32" spans="1:3" x14ac:dyDescent="0.25">
      <c r="A32" s="104"/>
      <c r="B32" s="93" t="s">
        <v>120</v>
      </c>
      <c r="C32" s="32" t="s">
        <v>121</v>
      </c>
    </row>
    <row r="33" spans="1:3" x14ac:dyDescent="0.25">
      <c r="A33" s="104"/>
      <c r="B33" s="93"/>
      <c r="C33" s="32" t="s">
        <v>122</v>
      </c>
    </row>
    <row r="34" spans="1:3" x14ac:dyDescent="0.25">
      <c r="A34" s="104"/>
      <c r="B34" s="94" t="s">
        <v>123</v>
      </c>
      <c r="C34" s="12" t="s">
        <v>124</v>
      </c>
    </row>
    <row r="35" spans="1:3" x14ac:dyDescent="0.25">
      <c r="A35" s="104"/>
      <c r="B35" s="94"/>
      <c r="C35" s="12" t="s">
        <v>125</v>
      </c>
    </row>
    <row r="36" spans="1:3" x14ac:dyDescent="0.25">
      <c r="A36" s="95" t="s">
        <v>74</v>
      </c>
      <c r="B36" s="96" t="s">
        <v>126</v>
      </c>
      <c r="C36" s="30" t="s">
        <v>127</v>
      </c>
    </row>
    <row r="37" spans="1:3" x14ac:dyDescent="0.25">
      <c r="A37" s="95"/>
      <c r="B37" s="96"/>
      <c r="C37" s="30" t="s">
        <v>128</v>
      </c>
    </row>
    <row r="38" spans="1:3" x14ac:dyDescent="0.25">
      <c r="A38" s="95"/>
      <c r="B38" s="97" t="s">
        <v>129</v>
      </c>
      <c r="C38" s="31" t="s">
        <v>130</v>
      </c>
    </row>
    <row r="39" spans="1:3" x14ac:dyDescent="0.25">
      <c r="A39" s="95"/>
      <c r="B39" s="98"/>
      <c r="C39" s="31" t="s">
        <v>131</v>
      </c>
    </row>
    <row r="40" spans="1:3" x14ac:dyDescent="0.25">
      <c r="A40" s="95"/>
      <c r="B40" s="101" t="s">
        <v>132</v>
      </c>
      <c r="C40" s="26" t="s">
        <v>133</v>
      </c>
    </row>
    <row r="41" spans="1:3" x14ac:dyDescent="0.25">
      <c r="A41" s="95"/>
      <c r="B41" s="102"/>
      <c r="C41" s="26" t="s">
        <v>134</v>
      </c>
    </row>
    <row r="42" spans="1:3" x14ac:dyDescent="0.25">
      <c r="A42" s="95"/>
      <c r="B42" s="103"/>
      <c r="C42" s="26" t="s">
        <v>135</v>
      </c>
    </row>
    <row r="43" spans="1:3" x14ac:dyDescent="0.25">
      <c r="A43" s="95"/>
      <c r="B43" s="99" t="s">
        <v>136</v>
      </c>
      <c r="C43" s="41" t="s">
        <v>137</v>
      </c>
    </row>
    <row r="44" spans="1:3" x14ac:dyDescent="0.25">
      <c r="A44" s="95"/>
      <c r="B44" s="99"/>
      <c r="C44" s="41" t="s">
        <v>138</v>
      </c>
    </row>
    <row r="45" spans="1:3" x14ac:dyDescent="0.25">
      <c r="A45" s="95"/>
      <c r="B45" s="100" t="s">
        <v>139</v>
      </c>
      <c r="C45" s="29" t="s">
        <v>140</v>
      </c>
    </row>
    <row r="46" spans="1:3" x14ac:dyDescent="0.25">
      <c r="A46" s="95"/>
      <c r="B46" s="100"/>
      <c r="C46" s="29" t="s">
        <v>141</v>
      </c>
    </row>
    <row r="47" spans="1:3" x14ac:dyDescent="0.25">
      <c r="A47" s="108" t="s">
        <v>75</v>
      </c>
      <c r="B47" s="109" t="s">
        <v>142</v>
      </c>
      <c r="C47" s="43" t="s">
        <v>143</v>
      </c>
    </row>
    <row r="48" spans="1:3" x14ac:dyDescent="0.25">
      <c r="A48" s="108"/>
      <c r="B48" s="109"/>
      <c r="C48" s="43" t="s">
        <v>144</v>
      </c>
    </row>
    <row r="49" spans="1:3" x14ac:dyDescent="0.25">
      <c r="A49" s="108"/>
      <c r="B49" s="109"/>
      <c r="C49" s="43" t="s">
        <v>145</v>
      </c>
    </row>
    <row r="50" spans="1:3" x14ac:dyDescent="0.25">
      <c r="A50" s="108"/>
      <c r="B50" s="110" t="s">
        <v>146</v>
      </c>
      <c r="C50" s="25" t="s">
        <v>147</v>
      </c>
    </row>
    <row r="51" spans="1:3" x14ac:dyDescent="0.25">
      <c r="A51" s="108"/>
      <c r="B51" s="111"/>
      <c r="C51" s="25" t="s">
        <v>148</v>
      </c>
    </row>
    <row r="52" spans="1:3" x14ac:dyDescent="0.25">
      <c r="A52" s="108"/>
      <c r="B52" s="111"/>
      <c r="C52" s="25" t="s">
        <v>149</v>
      </c>
    </row>
    <row r="53" spans="1:3" x14ac:dyDescent="0.25">
      <c r="A53" s="108"/>
      <c r="B53" s="112" t="s">
        <v>150</v>
      </c>
      <c r="C53" s="21" t="s">
        <v>151</v>
      </c>
    </row>
    <row r="54" spans="1:3" x14ac:dyDescent="0.25">
      <c r="A54" s="108"/>
      <c r="B54" s="113"/>
      <c r="C54" s="21" t="s">
        <v>152</v>
      </c>
    </row>
    <row r="55" spans="1:3" x14ac:dyDescent="0.25">
      <c r="A55" s="108"/>
      <c r="B55" s="114"/>
      <c r="C55" s="21" t="s">
        <v>153</v>
      </c>
    </row>
    <row r="56" spans="1:3" x14ac:dyDescent="0.25">
      <c r="A56" s="108"/>
      <c r="B56" s="115" t="s">
        <v>154</v>
      </c>
      <c r="C56" s="44" t="s">
        <v>155</v>
      </c>
    </row>
    <row r="57" spans="1:3" x14ac:dyDescent="0.25">
      <c r="A57" s="108"/>
      <c r="B57" s="115"/>
      <c r="C57" s="44" t="s">
        <v>156</v>
      </c>
    </row>
    <row r="58" spans="1:3" x14ac:dyDescent="0.25">
      <c r="A58" s="108"/>
      <c r="B58" s="116" t="s">
        <v>157</v>
      </c>
      <c r="C58" s="45" t="s">
        <v>158</v>
      </c>
    </row>
    <row r="59" spans="1:3" x14ac:dyDescent="0.25">
      <c r="A59" s="108"/>
      <c r="B59" s="116"/>
      <c r="C59" s="45" t="s">
        <v>159</v>
      </c>
    </row>
    <row r="60" spans="1:3" x14ac:dyDescent="0.25">
      <c r="A60" s="117" t="s">
        <v>76</v>
      </c>
      <c r="B60" s="118" t="s">
        <v>160</v>
      </c>
      <c r="C60" s="47" t="s">
        <v>161</v>
      </c>
    </row>
    <row r="61" spans="1:3" x14ac:dyDescent="0.25">
      <c r="A61" s="117"/>
      <c r="B61" s="118"/>
      <c r="C61" s="47" t="s">
        <v>162</v>
      </c>
    </row>
    <row r="62" spans="1:3" x14ac:dyDescent="0.25">
      <c r="A62" s="117"/>
      <c r="B62" s="119" t="s">
        <v>163</v>
      </c>
      <c r="C62" s="46" t="s">
        <v>164</v>
      </c>
    </row>
    <row r="63" spans="1:3" x14ac:dyDescent="0.25">
      <c r="A63" s="117"/>
      <c r="B63" s="120"/>
      <c r="C63" s="46" t="s">
        <v>165</v>
      </c>
    </row>
    <row r="64" spans="1:3" x14ac:dyDescent="0.25">
      <c r="A64" s="117"/>
      <c r="B64" s="121" t="s">
        <v>166</v>
      </c>
      <c r="C64" s="48" t="s">
        <v>167</v>
      </c>
    </row>
    <row r="65" spans="1:3" x14ac:dyDescent="0.25">
      <c r="A65" s="117"/>
      <c r="B65" s="122"/>
      <c r="C65" s="48" t="s">
        <v>168</v>
      </c>
    </row>
    <row r="66" spans="1:3" x14ac:dyDescent="0.25">
      <c r="A66" s="117"/>
      <c r="B66" s="123" t="s">
        <v>169</v>
      </c>
      <c r="C66" s="49" t="s">
        <v>170</v>
      </c>
    </row>
    <row r="67" spans="1:3" x14ac:dyDescent="0.25">
      <c r="A67" s="117"/>
      <c r="B67" s="123"/>
      <c r="C67" s="49" t="s">
        <v>171</v>
      </c>
    </row>
    <row r="68" spans="1:3" x14ac:dyDescent="0.25">
      <c r="A68" s="117"/>
      <c r="B68" s="124" t="s">
        <v>172</v>
      </c>
      <c r="C68" s="54" t="s">
        <v>173</v>
      </c>
    </row>
    <row r="69" spans="1:3" x14ac:dyDescent="0.25">
      <c r="A69" s="117"/>
      <c r="B69" s="124"/>
      <c r="C69" s="54" t="s">
        <v>174</v>
      </c>
    </row>
    <row r="70" spans="1:3" x14ac:dyDescent="0.25">
      <c r="A70" s="125" t="s">
        <v>77</v>
      </c>
      <c r="B70" s="130" t="s">
        <v>175</v>
      </c>
      <c r="C70" s="42" t="s">
        <v>176</v>
      </c>
    </row>
    <row r="71" spans="1:3" x14ac:dyDescent="0.25">
      <c r="A71" s="125"/>
      <c r="B71" s="131"/>
      <c r="C71" s="42" t="s">
        <v>177</v>
      </c>
    </row>
    <row r="72" spans="1:3" x14ac:dyDescent="0.25">
      <c r="A72" s="125"/>
      <c r="B72" s="132"/>
      <c r="C72" s="42" t="s">
        <v>178</v>
      </c>
    </row>
    <row r="73" spans="1:3" x14ac:dyDescent="0.25">
      <c r="A73" s="125"/>
      <c r="B73" s="133" t="s">
        <v>179</v>
      </c>
      <c r="C73" s="50" t="s">
        <v>180</v>
      </c>
    </row>
    <row r="74" spans="1:3" x14ac:dyDescent="0.25">
      <c r="A74" s="125"/>
      <c r="B74" s="134"/>
      <c r="C74" s="50" t="s">
        <v>181</v>
      </c>
    </row>
    <row r="75" spans="1:3" x14ac:dyDescent="0.25">
      <c r="A75" s="125"/>
      <c r="B75" s="135"/>
      <c r="C75" s="50" t="s">
        <v>182</v>
      </c>
    </row>
    <row r="76" spans="1:3" x14ac:dyDescent="0.25">
      <c r="A76" s="125"/>
      <c r="B76" s="126" t="s">
        <v>183</v>
      </c>
      <c r="C76" s="51" t="s">
        <v>184</v>
      </c>
    </row>
    <row r="77" spans="1:3" x14ac:dyDescent="0.25">
      <c r="A77" s="125"/>
      <c r="B77" s="127"/>
      <c r="C77" s="51" t="s">
        <v>185</v>
      </c>
    </row>
    <row r="78" spans="1:3" x14ac:dyDescent="0.25">
      <c r="A78" s="125"/>
      <c r="B78" s="128" t="s">
        <v>186</v>
      </c>
      <c r="C78" s="52" t="s">
        <v>187</v>
      </c>
    </row>
    <row r="79" spans="1:3" x14ac:dyDescent="0.25">
      <c r="A79" s="125"/>
      <c r="B79" s="128"/>
      <c r="C79" s="52" t="s">
        <v>188</v>
      </c>
    </row>
    <row r="80" spans="1:3" x14ac:dyDescent="0.25">
      <c r="A80" s="125"/>
      <c r="B80" s="129" t="s">
        <v>189</v>
      </c>
      <c r="C80" s="53" t="s">
        <v>190</v>
      </c>
    </row>
    <row r="81" spans="1:3" x14ac:dyDescent="0.25">
      <c r="A81" s="125"/>
      <c r="B81" s="129"/>
      <c r="C81" s="53" t="s">
        <v>191</v>
      </c>
    </row>
  </sheetData>
  <mergeCells count="42">
    <mergeCell ref="A70:A81"/>
    <mergeCell ref="B76:B77"/>
    <mergeCell ref="B78:B79"/>
    <mergeCell ref="B80:B81"/>
    <mergeCell ref="B70:B72"/>
    <mergeCell ref="B73:B75"/>
    <mergeCell ref="A60:A69"/>
    <mergeCell ref="B60:B61"/>
    <mergeCell ref="B62:B63"/>
    <mergeCell ref="B64:B65"/>
    <mergeCell ref="B66:B67"/>
    <mergeCell ref="B68:B69"/>
    <mergeCell ref="A47:A59"/>
    <mergeCell ref="B47:B49"/>
    <mergeCell ref="B50:B52"/>
    <mergeCell ref="B53:B55"/>
    <mergeCell ref="B56:B57"/>
    <mergeCell ref="B58:B59"/>
    <mergeCell ref="B30:B31"/>
    <mergeCell ref="B32:B33"/>
    <mergeCell ref="B34:B35"/>
    <mergeCell ref="A36:A46"/>
    <mergeCell ref="B36:B37"/>
    <mergeCell ref="B38:B39"/>
    <mergeCell ref="B43:B44"/>
    <mergeCell ref="B45:B46"/>
    <mergeCell ref="B40:B42"/>
    <mergeCell ref="A26:A35"/>
    <mergeCell ref="B26:B27"/>
    <mergeCell ref="B28:B29"/>
    <mergeCell ref="A14:A25"/>
    <mergeCell ref="B14:B16"/>
    <mergeCell ref="B20:B21"/>
    <mergeCell ref="B22:B23"/>
    <mergeCell ref="B24:B25"/>
    <mergeCell ref="B17:B19"/>
    <mergeCell ref="A3:A13"/>
    <mergeCell ref="B3:B4"/>
    <mergeCell ref="B5:B6"/>
    <mergeCell ref="B7:B9"/>
    <mergeCell ref="B10:B11"/>
    <mergeCell ref="B12:B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21"/>
  <sheetViews>
    <sheetView zoomScaleNormal="100" workbookViewId="0">
      <selection sqref="A1:XFD1"/>
    </sheetView>
  </sheetViews>
  <sheetFormatPr baseColWidth="10" defaultColWidth="11.42578125" defaultRowHeight="11.25" x14ac:dyDescent="0.2"/>
  <cols>
    <col min="1" max="1" width="3.5703125" style="2" customWidth="1"/>
    <col min="2" max="10" width="13.85546875" style="2" customWidth="1"/>
    <col min="11" max="16384" width="11.42578125" style="2"/>
  </cols>
  <sheetData>
    <row r="1" spans="1:10" ht="4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36" customHeight="1" x14ac:dyDescent="0.2">
      <c r="A2" s="140" t="s">
        <v>240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20.100000000000001" customHeight="1" x14ac:dyDescent="0.2">
      <c r="A3" s="141" t="s">
        <v>238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0.100000000000001" customHeight="1" x14ac:dyDescent="0.2">
      <c r="A4" s="143" t="s">
        <v>244</v>
      </c>
      <c r="B4" s="143"/>
      <c r="C4" s="143" t="s">
        <v>243</v>
      </c>
      <c r="D4" s="143"/>
      <c r="E4" s="143"/>
      <c r="F4" s="143"/>
      <c r="G4" s="143"/>
      <c r="H4" s="143"/>
      <c r="I4" s="143"/>
      <c r="J4" s="143"/>
    </row>
    <row r="5" spans="1:10" ht="15" customHeight="1" x14ac:dyDescent="0.2">
      <c r="A5" s="143" t="s">
        <v>237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5" customHeight="1" x14ac:dyDescent="0.2">
      <c r="A6" s="143" t="s">
        <v>66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5" customHeight="1" x14ac:dyDescent="0.2">
      <c r="A7" s="143" t="s">
        <v>68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5" customHeight="1" x14ac:dyDescent="0.2">
      <c r="A8" s="152" t="s">
        <v>245</v>
      </c>
      <c r="B8" s="153"/>
      <c r="C8" s="152"/>
      <c r="D8" s="154"/>
      <c r="E8" s="154"/>
      <c r="F8" s="154"/>
      <c r="G8" s="154"/>
      <c r="H8" s="154"/>
      <c r="I8" s="154"/>
      <c r="J8" s="153"/>
    </row>
    <row r="9" spans="1:10" ht="30" customHeight="1" x14ac:dyDescent="0.2">
      <c r="A9" s="155" t="s">
        <v>246</v>
      </c>
      <c r="B9" s="156"/>
      <c r="C9" s="149"/>
      <c r="D9" s="150"/>
      <c r="E9" s="150"/>
      <c r="F9" s="150"/>
      <c r="G9" s="150"/>
      <c r="H9" s="150"/>
      <c r="I9" s="150"/>
      <c r="J9" s="151"/>
    </row>
    <row r="10" spans="1:10" ht="15" customHeight="1" x14ac:dyDescent="0.2">
      <c r="A10" s="143" t="s">
        <v>4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5" customHeight="1" x14ac:dyDescent="0.25">
      <c r="A11" s="143" t="s">
        <v>247</v>
      </c>
      <c r="B11" s="143"/>
      <c r="C11" s="157"/>
      <c r="D11" s="158"/>
      <c r="E11" s="158"/>
      <c r="F11" s="158"/>
      <c r="G11" s="158"/>
      <c r="H11" s="158"/>
      <c r="I11" s="158"/>
      <c r="J11" s="159"/>
    </row>
    <row r="12" spans="1:10" ht="19.5" customHeight="1" x14ac:dyDescent="0.2">
      <c r="A12" s="144" t="s">
        <v>192</v>
      </c>
      <c r="B12" s="144"/>
      <c r="C12" s="65"/>
      <c r="D12" s="69" t="s">
        <v>5</v>
      </c>
      <c r="E12" s="64"/>
      <c r="F12" s="144" t="s">
        <v>41</v>
      </c>
      <c r="G12" s="144"/>
      <c r="H12" s="147"/>
      <c r="I12" s="147"/>
      <c r="J12" s="147"/>
    </row>
    <row r="13" spans="1:10" x14ac:dyDescent="0.2">
      <c r="A13" s="66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27" customHeight="1" x14ac:dyDescent="0.2">
      <c r="A14" s="142" t="s">
        <v>1</v>
      </c>
      <c r="B14" s="142" t="s">
        <v>0</v>
      </c>
      <c r="C14" s="206" t="s">
        <v>306</v>
      </c>
      <c r="D14" s="207"/>
      <c r="E14" s="206" t="s">
        <v>308</v>
      </c>
      <c r="F14" s="210"/>
      <c r="G14" s="207"/>
      <c r="H14" s="206" t="s">
        <v>239</v>
      </c>
      <c r="I14" s="207"/>
      <c r="J14" s="145" t="s">
        <v>311</v>
      </c>
    </row>
    <row r="15" spans="1:10" ht="30" customHeight="1" x14ac:dyDescent="0.2">
      <c r="A15" s="142"/>
      <c r="B15" s="142"/>
      <c r="C15" s="208"/>
      <c r="D15" s="209"/>
      <c r="E15" s="208"/>
      <c r="F15" s="211"/>
      <c r="G15" s="209"/>
      <c r="H15" s="208"/>
      <c r="I15" s="209"/>
      <c r="J15" s="146"/>
    </row>
    <row r="16" spans="1:10" ht="75" customHeight="1" x14ac:dyDescent="0.2">
      <c r="A16" s="62">
        <v>1</v>
      </c>
      <c r="B16" s="63" t="s">
        <v>305</v>
      </c>
      <c r="C16" s="190" t="s">
        <v>307</v>
      </c>
      <c r="D16" s="191"/>
      <c r="E16" s="190" t="s">
        <v>309</v>
      </c>
      <c r="F16" s="194"/>
      <c r="G16" s="191"/>
      <c r="H16" s="197" t="s">
        <v>310</v>
      </c>
      <c r="I16" s="198"/>
      <c r="J16" s="216">
        <v>0</v>
      </c>
    </row>
    <row r="17" spans="1:10" ht="75" customHeight="1" x14ac:dyDescent="0.2">
      <c r="A17" s="3">
        <v>2</v>
      </c>
      <c r="B17" s="55" t="s">
        <v>305</v>
      </c>
      <c r="C17" s="192" t="s">
        <v>307</v>
      </c>
      <c r="D17" s="193"/>
      <c r="E17" s="212" t="s">
        <v>309</v>
      </c>
      <c r="F17" s="213"/>
      <c r="G17" s="214"/>
      <c r="H17" s="195" t="s">
        <v>310</v>
      </c>
      <c r="I17" s="196"/>
      <c r="J17" s="217">
        <v>0</v>
      </c>
    </row>
    <row r="18" spans="1:10" ht="75" customHeight="1" x14ac:dyDescent="0.2">
      <c r="A18" s="62">
        <v>3</v>
      </c>
      <c r="B18" s="63" t="s">
        <v>305</v>
      </c>
      <c r="C18" s="190" t="s">
        <v>307</v>
      </c>
      <c r="D18" s="191"/>
      <c r="E18" s="190" t="s">
        <v>309</v>
      </c>
      <c r="F18" s="194"/>
      <c r="G18" s="191"/>
      <c r="H18" s="197" t="s">
        <v>310</v>
      </c>
      <c r="I18" s="198"/>
      <c r="J18" s="215">
        <v>0</v>
      </c>
    </row>
    <row r="19" spans="1:10" ht="75" customHeight="1" x14ac:dyDescent="0.2">
      <c r="A19" s="3">
        <v>4</v>
      </c>
      <c r="B19" s="55" t="s">
        <v>305</v>
      </c>
      <c r="C19" s="192" t="s">
        <v>307</v>
      </c>
      <c r="D19" s="193"/>
      <c r="E19" s="212" t="s">
        <v>309</v>
      </c>
      <c r="F19" s="213"/>
      <c r="G19" s="214"/>
      <c r="H19" s="195" t="s">
        <v>310</v>
      </c>
      <c r="I19" s="196"/>
      <c r="J19" s="217">
        <v>0</v>
      </c>
    </row>
    <row r="20" spans="1:10" ht="75" customHeight="1" x14ac:dyDescent="0.2">
      <c r="A20" s="62">
        <v>5</v>
      </c>
      <c r="B20" s="63" t="s">
        <v>305</v>
      </c>
      <c r="C20" s="190" t="s">
        <v>307</v>
      </c>
      <c r="D20" s="191"/>
      <c r="E20" s="190" t="s">
        <v>309</v>
      </c>
      <c r="F20" s="194"/>
      <c r="G20" s="191"/>
      <c r="H20" s="197" t="s">
        <v>310</v>
      </c>
      <c r="I20" s="198"/>
      <c r="J20" s="215">
        <v>0</v>
      </c>
    </row>
    <row r="21" spans="1:10" ht="75" customHeight="1" x14ac:dyDescent="0.2">
      <c r="H21" s="220" t="s">
        <v>312</v>
      </c>
      <c r="I21" s="221"/>
      <c r="J21" s="219">
        <f>SUM(J16:J20)</f>
        <v>0</v>
      </c>
    </row>
  </sheetData>
  <dataConsolidate link="1"/>
  <mergeCells count="44">
    <mergeCell ref="H16:I16"/>
    <mergeCell ref="H17:I17"/>
    <mergeCell ref="H18:I18"/>
    <mergeCell ref="H19:I19"/>
    <mergeCell ref="H20:I20"/>
    <mergeCell ref="H21:I21"/>
    <mergeCell ref="C16:D16"/>
    <mergeCell ref="C17:D17"/>
    <mergeCell ref="C18:D18"/>
    <mergeCell ref="C19:D19"/>
    <mergeCell ref="C20:D20"/>
    <mergeCell ref="E14:G15"/>
    <mergeCell ref="E16:G16"/>
    <mergeCell ref="E17:G17"/>
    <mergeCell ref="E18:G18"/>
    <mergeCell ref="E19:G19"/>
    <mergeCell ref="E20:G20"/>
    <mergeCell ref="A11:B11"/>
    <mergeCell ref="C11:J11"/>
    <mergeCell ref="A1:J1"/>
    <mergeCell ref="A4:B4"/>
    <mergeCell ref="C4:J4"/>
    <mergeCell ref="A8:B8"/>
    <mergeCell ref="C8:J8"/>
    <mergeCell ref="A9:B9"/>
    <mergeCell ref="C9:J9"/>
    <mergeCell ref="C6:J6"/>
    <mergeCell ref="H12:J12"/>
    <mergeCell ref="J14:J15"/>
    <mergeCell ref="F12:G12"/>
    <mergeCell ref="C14:D15"/>
    <mergeCell ref="H14:I15"/>
    <mergeCell ref="C5:J5"/>
    <mergeCell ref="A5:B5"/>
    <mergeCell ref="A10:B10"/>
    <mergeCell ref="A12:B12"/>
    <mergeCell ref="A6:B6"/>
    <mergeCell ref="A7:B7"/>
    <mergeCell ref="A14:A15"/>
    <mergeCell ref="B14:B15"/>
    <mergeCell ref="C7:J7"/>
    <mergeCell ref="C10:J10"/>
    <mergeCell ref="A2:J2"/>
    <mergeCell ref="A3:J3"/>
  </mergeCells>
  <pageMargins left="0.25" right="0.25" top="0.75" bottom="0.75" header="0.3" footer="0.3"/>
  <pageSetup paperSize="9" fitToWidth="3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ESPECIALIDADES!$B$2:$B$5</xm:f>
          </x14:formula1>
          <xm:sqref>E12</xm:sqref>
        </x14:dataValidation>
        <x14:dataValidation type="list" allowBlank="1" showInputMessage="1" showErrorMessage="1">
          <x14:formula1>
            <xm:f>MATERIAS!$A$2:$A$33</xm:f>
          </x14:formula1>
          <xm:sqref>C5</xm:sqref>
        </x14:dataValidation>
        <x14:dataValidation type="list" allowBlank="1" showInputMessage="1" showErrorMessage="1">
          <x14:formula1>
            <xm:f>MODULOS!$C$2:$C$81</xm:f>
          </x14:formula1>
          <xm:sqref>C7</xm:sqref>
        </x14:dataValidation>
        <x14:dataValidation type="list" allowBlank="1" showInputMessage="1" showErrorMessage="1">
          <x14:formula1>
            <xm:f>MODULOS!$B$2:$B$81</xm:f>
          </x14:formula1>
          <xm:sqref>C6</xm:sqref>
        </x14:dataValidation>
        <x14:dataValidation type="list" allowBlank="1" showInputMessage="1" showErrorMessage="1">
          <x14:formula1>
            <xm:f>ESPECIALIDADES!$A$2:$A$8</xm:f>
          </x14:formula1>
          <xm:sqref>C12</xm:sqref>
        </x14:dataValidation>
        <x14:dataValidation type="list" allowBlank="1" showInputMessage="1" showErrorMessage="1">
          <x14:formula1>
            <xm:f>ESPECIALIDADES!$C$2:$C$9</xm:f>
          </x14:formula1>
          <xm:sqref>H12:J12</xm:sqref>
        </x14:dataValidation>
        <x14:dataValidation type="list" allowBlank="1" showInputMessage="1" showErrorMessage="1">
          <x14:formula1>
            <xm:f>Listas!$B$1:$B$6</xm:f>
          </x14:formula1>
          <xm:sqref>C8:J8</xm:sqref>
        </x14:dataValidation>
        <x14:dataValidation type="list" allowBlank="1" showInputMessage="1" showErrorMessage="1">
          <x14:formula1>
            <xm:f>MATERIAS!$C$2:$C$16</xm:f>
          </x14:formula1>
          <xm:sqref>C11:J11</xm:sqref>
        </x14:dataValidation>
        <x14:dataValidation type="list" allowBlank="1" showInputMessage="1" showErrorMessage="1">
          <x14:formula1>
            <xm:f>Listas!$L$1:$L$45</xm:f>
          </x14:formula1>
          <xm:sqref>C10:J10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K74"/>
  <sheetViews>
    <sheetView topLeftCell="A2" workbookViewId="0">
      <selection activeCell="B15" sqref="B15:B18"/>
    </sheetView>
  </sheetViews>
  <sheetFormatPr baseColWidth="10" defaultRowHeight="15" x14ac:dyDescent="0.25"/>
  <cols>
    <col min="1" max="1" width="3.7109375" style="8" customWidth="1"/>
    <col min="2" max="2" width="39.5703125" customWidth="1"/>
    <col min="3" max="28" width="2.7109375" customWidth="1"/>
    <col min="29" max="29" width="3" customWidth="1"/>
    <col min="30" max="30" width="3.85546875" customWidth="1"/>
    <col min="31" max="33" width="3.7109375" customWidth="1"/>
    <col min="34" max="34" width="4.42578125" customWidth="1"/>
    <col min="35" max="36" width="3.7109375" customWidth="1"/>
    <col min="37" max="37" width="4" customWidth="1"/>
  </cols>
  <sheetData>
    <row r="1" spans="1:37" s="2" customFormat="1" ht="56.2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7" ht="39" customHeight="1" x14ac:dyDescent="0.25">
      <c r="A2" s="140" t="s">
        <v>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1:37" ht="15.75" x14ac:dyDescent="0.25">
      <c r="A3" s="237" t="s">
        <v>302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</row>
    <row r="4" spans="1:37" x14ac:dyDescent="0.25">
      <c r="A4" s="162" t="s">
        <v>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</row>
    <row r="5" spans="1:37" x14ac:dyDescent="0.25">
      <c r="A5" s="163" t="s">
        <v>66</v>
      </c>
      <c r="B5" s="186"/>
      <c r="C5" s="163">
        <f>+ACTIVIDADES!C6</f>
        <v>0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86"/>
    </row>
    <row r="6" spans="1:37" x14ac:dyDescent="0.25">
      <c r="A6" s="163" t="s">
        <v>68</v>
      </c>
      <c r="B6" s="186"/>
      <c r="C6" s="163">
        <f>+ACTIVIDADES!C7</f>
        <v>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86"/>
    </row>
    <row r="7" spans="1:37" x14ac:dyDescent="0.25">
      <c r="A7" s="162" t="s">
        <v>4</v>
      </c>
      <c r="B7" s="162"/>
      <c r="C7" s="163">
        <f>+ACTIVIDADES!C10</f>
        <v>0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86"/>
    </row>
    <row r="8" spans="1:37" ht="30.75" customHeight="1" x14ac:dyDescent="0.25">
      <c r="A8" s="179" t="s">
        <v>40</v>
      </c>
      <c r="B8" s="179"/>
      <c r="C8" s="160">
        <f>+ACTIVIDADES!C12</f>
        <v>0</v>
      </c>
      <c r="D8" s="204"/>
      <c r="E8" s="204"/>
      <c r="F8" s="204"/>
      <c r="G8" s="161"/>
      <c r="H8" s="136" t="s">
        <v>5</v>
      </c>
      <c r="I8" s="136"/>
      <c r="J8" s="136"/>
      <c r="K8" s="136"/>
      <c r="L8" s="136"/>
      <c r="M8" s="136"/>
      <c r="N8" s="180">
        <f>+ACTIVIDADES!E12</f>
        <v>0</v>
      </c>
      <c r="O8" s="180"/>
      <c r="P8" s="180"/>
      <c r="Q8" s="180"/>
      <c r="R8" s="180"/>
      <c r="S8" s="180"/>
      <c r="T8" s="137" t="s">
        <v>41</v>
      </c>
      <c r="U8" s="138"/>
      <c r="V8" s="138"/>
      <c r="W8" s="138"/>
      <c r="X8" s="138"/>
      <c r="Y8" s="138"/>
      <c r="Z8" s="138"/>
      <c r="AA8" s="138"/>
      <c r="AB8" s="138"/>
      <c r="AC8" s="138"/>
      <c r="AD8" s="139"/>
      <c r="AE8" s="173">
        <f>+ACTIVIDADES!H12</f>
        <v>0</v>
      </c>
      <c r="AF8" s="174"/>
      <c r="AG8" s="174"/>
      <c r="AH8" s="174"/>
      <c r="AI8" s="174"/>
      <c r="AJ8" s="174"/>
      <c r="AK8" s="175"/>
    </row>
    <row r="9" spans="1:37" ht="15" customHeight="1" x14ac:dyDescent="0.25">
      <c r="A9" s="27"/>
      <c r="B9" s="28" t="s">
        <v>22</v>
      </c>
      <c r="C9" s="201" t="s">
        <v>303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172" t="s">
        <v>304</v>
      </c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203"/>
      <c r="AB9" s="7"/>
      <c r="AC9" s="7"/>
      <c r="AD9" s="9"/>
      <c r="AE9" s="176" t="str">
        <f>+ACTIVIDADES!B16</f>
        <v>Coloca aquí el nombre de la actividad a desarrollar</v>
      </c>
      <c r="AF9" s="176" t="str">
        <f>+ACTIVIDADES!B17</f>
        <v>Coloca aquí el nombre de la actividad a desarrollar</v>
      </c>
      <c r="AG9" s="176" t="str">
        <f>+ACTIVIDADES!B18</f>
        <v>Coloca aquí el nombre de la actividad a desarrollar</v>
      </c>
      <c r="AH9" s="176" t="str">
        <f>+ACTIVIDADES!B19</f>
        <v>Coloca aquí el nombre de la actividad a desarrollar</v>
      </c>
      <c r="AI9" s="181" t="str">
        <f>+ACTIVIDADES!B20</f>
        <v>Coloca aquí el nombre de la actividad a desarrollar</v>
      </c>
      <c r="AJ9" s="165" t="s">
        <v>71</v>
      </c>
      <c r="AK9" s="165" t="s">
        <v>24</v>
      </c>
    </row>
    <row r="10" spans="1:37" ht="15" customHeight="1" x14ac:dyDescent="0.25">
      <c r="A10" s="5"/>
      <c r="B10" s="10" t="s">
        <v>23</v>
      </c>
      <c r="C10" s="224" t="s">
        <v>12</v>
      </c>
      <c r="D10" s="224"/>
      <c r="E10" s="224"/>
      <c r="F10" s="224"/>
      <c r="G10" s="224"/>
      <c r="H10" s="230" t="s">
        <v>13</v>
      </c>
      <c r="I10" s="230"/>
      <c r="J10" s="230"/>
      <c r="K10" s="230"/>
      <c r="L10" s="230"/>
      <c r="M10" s="227" t="s">
        <v>14</v>
      </c>
      <c r="N10" s="227"/>
      <c r="O10" s="227"/>
      <c r="P10" s="227"/>
      <c r="Q10" s="227"/>
      <c r="R10" s="233" t="s">
        <v>15</v>
      </c>
      <c r="S10" s="233"/>
      <c r="T10" s="233"/>
      <c r="U10" s="233"/>
      <c r="V10" s="233"/>
      <c r="W10" s="234" t="s">
        <v>16</v>
      </c>
      <c r="X10" s="234"/>
      <c r="Y10" s="234"/>
      <c r="Z10" s="234"/>
      <c r="AA10" s="234"/>
      <c r="AB10" s="183" t="s">
        <v>42</v>
      </c>
      <c r="AC10" s="167" t="s">
        <v>25</v>
      </c>
      <c r="AD10" s="187" t="s">
        <v>26</v>
      </c>
      <c r="AE10" s="177"/>
      <c r="AF10" s="177"/>
      <c r="AG10" s="177"/>
      <c r="AH10" s="177"/>
      <c r="AI10" s="182"/>
      <c r="AJ10" s="166"/>
      <c r="AK10" s="166"/>
    </row>
    <row r="11" spans="1:37" x14ac:dyDescent="0.25">
      <c r="A11" s="5"/>
      <c r="B11" s="10" t="s">
        <v>17</v>
      </c>
      <c r="C11" s="225" t="s">
        <v>18</v>
      </c>
      <c r="D11" s="225" t="s">
        <v>19</v>
      </c>
      <c r="E11" s="225" t="s">
        <v>19</v>
      </c>
      <c r="F11" s="225" t="s">
        <v>20</v>
      </c>
      <c r="G11" s="225" t="s">
        <v>21</v>
      </c>
      <c r="H11" s="231" t="s">
        <v>18</v>
      </c>
      <c r="I11" s="231" t="s">
        <v>19</v>
      </c>
      <c r="J11" s="231" t="s">
        <v>19</v>
      </c>
      <c r="K11" s="231" t="s">
        <v>20</v>
      </c>
      <c r="L11" s="231" t="s">
        <v>21</v>
      </c>
      <c r="M11" s="228" t="s">
        <v>18</v>
      </c>
      <c r="N11" s="228" t="s">
        <v>19</v>
      </c>
      <c r="O11" s="228" t="s">
        <v>19</v>
      </c>
      <c r="P11" s="228" t="s">
        <v>20</v>
      </c>
      <c r="Q11" s="228" t="s">
        <v>21</v>
      </c>
      <c r="R11" s="222" t="s">
        <v>18</v>
      </c>
      <c r="S11" s="222" t="s">
        <v>19</v>
      </c>
      <c r="T11" s="222" t="s">
        <v>19</v>
      </c>
      <c r="U11" s="222" t="s">
        <v>20</v>
      </c>
      <c r="V11" s="222" t="s">
        <v>21</v>
      </c>
      <c r="W11" s="235" t="s">
        <v>18</v>
      </c>
      <c r="X11" s="235" t="s">
        <v>19</v>
      </c>
      <c r="Y11" s="235" t="s">
        <v>19</v>
      </c>
      <c r="Z11" s="235" t="s">
        <v>20</v>
      </c>
      <c r="AA11" s="235" t="s">
        <v>21</v>
      </c>
      <c r="AB11" s="184"/>
      <c r="AC11" s="168"/>
      <c r="AD11" s="188"/>
      <c r="AE11" s="177"/>
      <c r="AF11" s="177"/>
      <c r="AG11" s="177"/>
      <c r="AH11" s="177"/>
      <c r="AI11" s="182"/>
      <c r="AJ11" s="166"/>
      <c r="AK11" s="166"/>
    </row>
    <row r="12" spans="1:37" x14ac:dyDescent="0.25">
      <c r="A12" s="5"/>
      <c r="B12" s="10" t="s">
        <v>9</v>
      </c>
      <c r="C12" s="226">
        <v>16</v>
      </c>
      <c r="D12" s="226">
        <v>17</v>
      </c>
      <c r="E12" s="226">
        <v>18</v>
      </c>
      <c r="F12" s="226">
        <v>19</v>
      </c>
      <c r="G12" s="226">
        <v>20</v>
      </c>
      <c r="H12" s="232">
        <v>23</v>
      </c>
      <c r="I12" s="232">
        <v>24</v>
      </c>
      <c r="J12" s="232">
        <v>25</v>
      </c>
      <c r="K12" s="232">
        <v>26</v>
      </c>
      <c r="L12" s="232">
        <v>27</v>
      </c>
      <c r="M12" s="229">
        <v>30</v>
      </c>
      <c r="N12" s="229">
        <v>31</v>
      </c>
      <c r="O12" s="229">
        <v>1</v>
      </c>
      <c r="P12" s="229">
        <v>2</v>
      </c>
      <c r="Q12" s="229">
        <v>3</v>
      </c>
      <c r="R12" s="223">
        <v>20</v>
      </c>
      <c r="S12" s="223">
        <v>21</v>
      </c>
      <c r="T12" s="223">
        <v>22</v>
      </c>
      <c r="U12" s="223">
        <v>23</v>
      </c>
      <c r="V12" s="223">
        <v>24</v>
      </c>
      <c r="W12" s="23">
        <v>27</v>
      </c>
      <c r="X12" s="23">
        <v>28</v>
      </c>
      <c r="Y12" s="23">
        <v>29</v>
      </c>
      <c r="Z12" s="23">
        <v>30</v>
      </c>
      <c r="AA12" s="23">
        <v>1</v>
      </c>
      <c r="AB12" s="184"/>
      <c r="AC12" s="168"/>
      <c r="AD12" s="189"/>
      <c r="AE12" s="178"/>
      <c r="AF12" s="178"/>
      <c r="AG12" s="178"/>
      <c r="AH12" s="178"/>
      <c r="AI12" s="182"/>
      <c r="AJ12" s="166"/>
      <c r="AK12" s="166"/>
    </row>
    <row r="13" spans="1:37" ht="24" x14ac:dyDescent="0.25">
      <c r="A13" s="5"/>
      <c r="B13" s="10" t="s">
        <v>10</v>
      </c>
      <c r="C13" s="226">
        <v>0</v>
      </c>
      <c r="D13" s="226">
        <v>0</v>
      </c>
      <c r="E13" s="226">
        <v>0</v>
      </c>
      <c r="F13" s="226">
        <v>0</v>
      </c>
      <c r="G13" s="226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184"/>
      <c r="AC13" s="168"/>
      <c r="AD13" s="1">
        <f>SUM(C13:AA13)</f>
        <v>0</v>
      </c>
      <c r="AE13" s="218">
        <f>+ACTIVIDADES!J16</f>
        <v>0</v>
      </c>
      <c r="AF13" s="218">
        <f>+ACTIVIDADES!K16</f>
        <v>0</v>
      </c>
      <c r="AG13" s="218">
        <f>+ACTIVIDADES!L16</f>
        <v>0</v>
      </c>
      <c r="AH13" s="218">
        <f>+ACTIVIDADES!M16</f>
        <v>0</v>
      </c>
      <c r="AI13" s="218">
        <f>+ACTIVIDADES!N16</f>
        <v>0</v>
      </c>
      <c r="AJ13" s="17"/>
      <c r="AK13" s="218">
        <f>SUM(AE13:AJ13)</f>
        <v>0</v>
      </c>
    </row>
    <row r="14" spans="1:37" ht="13.5" customHeight="1" x14ac:dyDescent="0.25">
      <c r="A14" s="5" t="s">
        <v>7</v>
      </c>
      <c r="B14" s="10" t="s">
        <v>8</v>
      </c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200"/>
      <c r="X14" s="200"/>
      <c r="Y14" s="200"/>
      <c r="Z14" s="200"/>
      <c r="AA14" s="200"/>
      <c r="AB14" s="185"/>
      <c r="AC14" s="169"/>
      <c r="AD14" s="5" t="s">
        <v>11</v>
      </c>
      <c r="AE14" s="61"/>
      <c r="AF14" s="61"/>
      <c r="AG14" s="61"/>
      <c r="AH14" s="61"/>
      <c r="AI14" s="61"/>
      <c r="AJ14" s="61"/>
      <c r="AK14" s="61"/>
    </row>
    <row r="15" spans="1:37" x14ac:dyDescent="0.25">
      <c r="A15" s="5">
        <v>1</v>
      </c>
      <c r="B15" s="23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f>AD13-AC15</f>
        <v>0</v>
      </c>
      <c r="AC15" s="1">
        <f>SUM(C15:V15)</f>
        <v>0</v>
      </c>
      <c r="AD15" s="1" t="e">
        <f>AC15*100/AD13</f>
        <v>#DIV/0!</v>
      </c>
      <c r="AE15" s="1"/>
      <c r="AF15" s="1"/>
      <c r="AG15" s="1"/>
      <c r="AH15" s="1"/>
      <c r="AI15" s="1"/>
      <c r="AJ15" s="1"/>
      <c r="AK15" s="16">
        <f>SUM(AE15:AJ15)</f>
        <v>0</v>
      </c>
    </row>
    <row r="16" spans="1:37" x14ac:dyDescent="0.25">
      <c r="A16" s="5">
        <v>2</v>
      </c>
      <c r="B16" s="23"/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f>AD13-AC16</f>
        <v>0</v>
      </c>
      <c r="AC16" s="1">
        <f>SUM(C16:V16)</f>
        <v>0</v>
      </c>
      <c r="AD16" s="1" t="e">
        <f>AC16*100/AD13</f>
        <v>#DIV/0!</v>
      </c>
      <c r="AE16" s="1"/>
      <c r="AF16" s="1"/>
      <c r="AG16" s="1"/>
      <c r="AH16" s="1"/>
      <c r="AI16" s="1"/>
      <c r="AJ16" s="1"/>
      <c r="AK16" s="16">
        <f>SUM(AE16:AI16)/10+AJ16</f>
        <v>0</v>
      </c>
    </row>
    <row r="17" spans="1:37" x14ac:dyDescent="0.25">
      <c r="A17" s="5">
        <v>3</v>
      </c>
      <c r="B17" s="23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f>AD13-AC17</f>
        <v>0</v>
      </c>
      <c r="AC17" s="1">
        <f>SUM(C17:V17)</f>
        <v>0</v>
      </c>
      <c r="AD17" s="1" t="e">
        <f>AC17*100/AD13</f>
        <v>#DIV/0!</v>
      </c>
      <c r="AE17" s="1"/>
      <c r="AF17" s="1"/>
      <c r="AG17" s="1"/>
      <c r="AH17" s="1"/>
      <c r="AI17" s="1"/>
      <c r="AJ17" s="1"/>
      <c r="AK17" s="16">
        <f>SUM(AE17:AI17)/10+AJ17</f>
        <v>0</v>
      </c>
    </row>
    <row r="18" spans="1:37" x14ac:dyDescent="0.25">
      <c r="A18" s="5">
        <v>4</v>
      </c>
      <c r="B18" s="23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f>AD13-AC18</f>
        <v>0</v>
      </c>
      <c r="AC18" s="1">
        <f>SUM(C18:V18)</f>
        <v>0</v>
      </c>
      <c r="AD18" s="1" t="e">
        <f>AC18*100/AD13</f>
        <v>#DIV/0!</v>
      </c>
      <c r="AE18" s="1"/>
      <c r="AF18" s="1"/>
      <c r="AG18" s="1"/>
      <c r="AH18" s="1"/>
      <c r="AI18" s="1"/>
      <c r="AJ18" s="1"/>
      <c r="AK18" s="16">
        <f>SUM(AE18:AI18)/10+AJ18</f>
        <v>0</v>
      </c>
    </row>
    <row r="19" spans="1:37" x14ac:dyDescent="0.25">
      <c r="A19" s="5">
        <v>5</v>
      </c>
      <c r="B19" s="23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f>AD13-AC19</f>
        <v>0</v>
      </c>
      <c r="AC19" s="1">
        <f>SUM(C19:V19)</f>
        <v>0</v>
      </c>
      <c r="AD19" s="1" t="e">
        <f>AC19*100/AD13</f>
        <v>#DIV/0!</v>
      </c>
      <c r="AE19" s="1"/>
      <c r="AF19" s="1"/>
      <c r="AG19" s="1"/>
      <c r="AH19" s="1"/>
      <c r="AI19" s="1"/>
      <c r="AJ19" s="1"/>
      <c r="AK19" s="16">
        <f>SUM(AE19:AI19)/10+AJ19</f>
        <v>0</v>
      </c>
    </row>
    <row r="20" spans="1:37" x14ac:dyDescent="0.25">
      <c r="A20" s="5">
        <v>6</v>
      </c>
      <c r="B20" s="23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f>AD13-AC20</f>
        <v>0</v>
      </c>
      <c r="AC20" s="1">
        <f>SUM(C20:V20)</f>
        <v>0</v>
      </c>
      <c r="AD20" s="1" t="e">
        <f>AC20*100/AD13</f>
        <v>#DIV/0!</v>
      </c>
      <c r="AE20" s="1"/>
      <c r="AF20" s="1"/>
      <c r="AG20" s="1"/>
      <c r="AH20" s="1"/>
      <c r="AI20" s="1"/>
      <c r="AJ20" s="1"/>
      <c r="AK20" s="16">
        <f>SUM(AE20:AI20)/10+AJ20</f>
        <v>0</v>
      </c>
    </row>
    <row r="21" spans="1:37" x14ac:dyDescent="0.25">
      <c r="A21" s="5">
        <v>7</v>
      </c>
      <c r="B21" s="23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f>AD13-AC21</f>
        <v>0</v>
      </c>
      <c r="AC21" s="1">
        <f>SUM(C21:V21)</f>
        <v>0</v>
      </c>
      <c r="AD21" s="1" t="e">
        <f>AC21*100/AD13</f>
        <v>#DIV/0!</v>
      </c>
      <c r="AE21" s="1"/>
      <c r="AF21" s="1"/>
      <c r="AG21" s="1"/>
      <c r="AH21" s="1"/>
      <c r="AI21" s="1"/>
      <c r="AJ21" s="1"/>
      <c r="AK21" s="16">
        <f>SUM(AE21:AI21)/10+AJ21</f>
        <v>0</v>
      </c>
    </row>
    <row r="22" spans="1:37" x14ac:dyDescent="0.25">
      <c r="A22" s="5">
        <v>8</v>
      </c>
      <c r="B22" s="23"/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f>AD13-AC22</f>
        <v>0</v>
      </c>
      <c r="AC22" s="1">
        <f>SUM(C22:V22)</f>
        <v>0</v>
      </c>
      <c r="AD22" s="1" t="e">
        <f>AC22*100/AD13</f>
        <v>#DIV/0!</v>
      </c>
      <c r="AE22" s="1"/>
      <c r="AF22" s="1"/>
      <c r="AG22" s="1"/>
      <c r="AH22" s="1"/>
      <c r="AI22" s="1"/>
      <c r="AJ22" s="1"/>
      <c r="AK22" s="16">
        <f>SUM(AE22:AI22)/10+AJ22</f>
        <v>0</v>
      </c>
    </row>
    <row r="23" spans="1:37" x14ac:dyDescent="0.25">
      <c r="A23" s="5">
        <v>9</v>
      </c>
      <c r="B23" s="23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f>AD13-AC23</f>
        <v>0</v>
      </c>
      <c r="AC23" s="1">
        <f>SUM(C23:V23)</f>
        <v>0</v>
      </c>
      <c r="AD23" s="1" t="e">
        <f>AC23*100/AD13</f>
        <v>#DIV/0!</v>
      </c>
      <c r="AE23" s="1"/>
      <c r="AF23" s="1"/>
      <c r="AG23" s="1"/>
      <c r="AH23" s="1"/>
      <c r="AI23" s="1"/>
      <c r="AJ23" s="1"/>
      <c r="AK23" s="16">
        <f>SUM(AE23:AI23)/10+AJ23</f>
        <v>0</v>
      </c>
    </row>
    <row r="24" spans="1:37" x14ac:dyDescent="0.25">
      <c r="A24" s="5">
        <v>10</v>
      </c>
      <c r="B24" s="23"/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f>AD13-AC24</f>
        <v>0</v>
      </c>
      <c r="AC24" s="1">
        <f>SUM(C24:V24)</f>
        <v>0</v>
      </c>
      <c r="AD24" s="1" t="e">
        <f>AC24*100/AD13</f>
        <v>#DIV/0!</v>
      </c>
      <c r="AE24" s="1"/>
      <c r="AF24" s="1"/>
      <c r="AG24" s="1"/>
      <c r="AH24" s="1"/>
      <c r="AI24" s="1"/>
      <c r="AJ24" s="1"/>
      <c r="AK24" s="16">
        <f>SUM(AE24:AI24)/10+AJ24</f>
        <v>0</v>
      </c>
    </row>
    <row r="25" spans="1:37" x14ac:dyDescent="0.25">
      <c r="A25" s="5">
        <v>11</v>
      </c>
      <c r="B25" s="23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f>AD13-AC25</f>
        <v>0</v>
      </c>
      <c r="AC25" s="1">
        <f>SUM(C25:V25)</f>
        <v>0</v>
      </c>
      <c r="AD25" s="1" t="e">
        <f>AC25*100/AD13</f>
        <v>#DIV/0!</v>
      </c>
      <c r="AE25" s="1"/>
      <c r="AF25" s="1"/>
      <c r="AG25" s="1"/>
      <c r="AH25" s="1"/>
      <c r="AI25" s="1"/>
      <c r="AJ25" s="1"/>
      <c r="AK25" s="16">
        <f>SUM(AE25:AI25)/10+AJ25</f>
        <v>0</v>
      </c>
    </row>
    <row r="26" spans="1:37" x14ac:dyDescent="0.25">
      <c r="A26" s="5">
        <v>12</v>
      </c>
      <c r="B26" s="23"/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f>AD13-AC26</f>
        <v>0</v>
      </c>
      <c r="AC26" s="1">
        <f>SUM(C26:V26)</f>
        <v>0</v>
      </c>
      <c r="AD26" s="1" t="e">
        <f>AC26*100/AD13</f>
        <v>#DIV/0!</v>
      </c>
      <c r="AE26" s="1"/>
      <c r="AF26" s="1"/>
      <c r="AG26" s="1"/>
      <c r="AH26" s="1"/>
      <c r="AI26" s="1"/>
      <c r="AJ26" s="1"/>
      <c r="AK26" s="16">
        <f>SUM(AE26:AI26)/10+AJ26</f>
        <v>0</v>
      </c>
    </row>
    <row r="27" spans="1:37" x14ac:dyDescent="0.25">
      <c r="A27" s="5">
        <v>13</v>
      </c>
      <c r="B27" s="23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f>AD13-AC27</f>
        <v>0</v>
      </c>
      <c r="AC27" s="1">
        <f>SUM(C27:V27)</f>
        <v>0</v>
      </c>
      <c r="AD27" s="1" t="e">
        <f>AC27*100/AD13</f>
        <v>#DIV/0!</v>
      </c>
      <c r="AE27" s="1"/>
      <c r="AF27" s="1"/>
      <c r="AG27" s="1"/>
      <c r="AH27" s="1"/>
      <c r="AI27" s="1"/>
      <c r="AJ27" s="1"/>
      <c r="AK27" s="16">
        <f>SUM(AE27:AI27)/10+AJ27</f>
        <v>0</v>
      </c>
    </row>
    <row r="28" spans="1:37" x14ac:dyDescent="0.25">
      <c r="A28" s="5">
        <v>14</v>
      </c>
      <c r="B28" s="23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f>AD13-AC28</f>
        <v>0</v>
      </c>
      <c r="AC28" s="1">
        <f>SUM(C28:V28)</f>
        <v>0</v>
      </c>
      <c r="AD28" s="1" t="e">
        <f>AC28*100/AD13</f>
        <v>#DIV/0!</v>
      </c>
      <c r="AE28" s="1"/>
      <c r="AF28" s="1"/>
      <c r="AG28" s="1"/>
      <c r="AH28" s="1"/>
      <c r="AI28" s="1"/>
      <c r="AJ28" s="1"/>
      <c r="AK28" s="16">
        <f>SUM(AE28:AI28)/10+AJ28</f>
        <v>0</v>
      </c>
    </row>
    <row r="29" spans="1:37" x14ac:dyDescent="0.25">
      <c r="A29" s="5">
        <v>15</v>
      </c>
      <c r="B29" s="23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f>AD13-AC29</f>
        <v>0</v>
      </c>
      <c r="AC29" s="1">
        <f>SUM(C29:V29)</f>
        <v>0</v>
      </c>
      <c r="AD29" s="1" t="e">
        <f>AC29*100/AD13</f>
        <v>#DIV/0!</v>
      </c>
      <c r="AE29" s="1"/>
      <c r="AF29" s="1"/>
      <c r="AG29" s="1"/>
      <c r="AH29" s="1"/>
      <c r="AI29" s="1"/>
      <c r="AJ29" s="1"/>
      <c r="AK29" s="16">
        <f>SUM(AE29:AI29)/10+AJ29</f>
        <v>0</v>
      </c>
    </row>
    <row r="30" spans="1:37" x14ac:dyDescent="0.25">
      <c r="A30" s="5">
        <v>16</v>
      </c>
      <c r="B30" s="23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f>AD13-AC30</f>
        <v>0</v>
      </c>
      <c r="AC30" s="1">
        <f>SUM(C30:V30)</f>
        <v>0</v>
      </c>
      <c r="AD30" s="1" t="e">
        <f>AC30*100/AD13</f>
        <v>#DIV/0!</v>
      </c>
      <c r="AE30" s="1"/>
      <c r="AF30" s="1"/>
      <c r="AG30" s="1"/>
      <c r="AH30" s="1"/>
      <c r="AI30" s="1"/>
      <c r="AJ30" s="1"/>
      <c r="AK30" s="16">
        <f>SUM(AE30:AI30)/10+AJ30</f>
        <v>0</v>
      </c>
    </row>
    <row r="31" spans="1:37" x14ac:dyDescent="0.25">
      <c r="A31" s="5">
        <v>17</v>
      </c>
      <c r="B31" s="23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f>AD13-AC31</f>
        <v>0</v>
      </c>
      <c r="AC31" s="1">
        <f>SUM(C31:V31)</f>
        <v>0</v>
      </c>
      <c r="AD31" s="1" t="e">
        <f>AC31*100/AD13</f>
        <v>#DIV/0!</v>
      </c>
      <c r="AE31" s="1"/>
      <c r="AF31" s="1"/>
      <c r="AG31" s="1"/>
      <c r="AH31" s="1"/>
      <c r="AI31" s="1"/>
      <c r="AJ31" s="1"/>
      <c r="AK31" s="16">
        <f>SUM(AE31:AI31)/10+AJ31</f>
        <v>0</v>
      </c>
    </row>
    <row r="32" spans="1:37" x14ac:dyDescent="0.25">
      <c r="A32" s="5">
        <v>18</v>
      </c>
      <c r="B32" s="23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f>AD13-AC32</f>
        <v>0</v>
      </c>
      <c r="AC32" s="1">
        <f>SUM(C32:V32)</f>
        <v>0</v>
      </c>
      <c r="AD32" s="1" t="e">
        <f>AC32*100/AD13</f>
        <v>#DIV/0!</v>
      </c>
      <c r="AE32" s="1"/>
      <c r="AF32" s="1"/>
      <c r="AG32" s="1"/>
      <c r="AH32" s="1"/>
      <c r="AI32" s="1"/>
      <c r="AJ32" s="1"/>
      <c r="AK32" s="16">
        <f>SUM(AE32:AI32)/10+AJ32</f>
        <v>0</v>
      </c>
    </row>
    <row r="33" spans="1:37" x14ac:dyDescent="0.25">
      <c r="A33" s="5">
        <v>19</v>
      </c>
      <c r="B33" s="23"/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f>AD13-AC33</f>
        <v>0</v>
      </c>
      <c r="AC33" s="1">
        <f>SUM(C33:V33)</f>
        <v>0</v>
      </c>
      <c r="AD33" s="1" t="e">
        <f>AC33*100/AD13</f>
        <v>#DIV/0!</v>
      </c>
      <c r="AE33" s="1"/>
      <c r="AF33" s="1"/>
      <c r="AG33" s="1"/>
      <c r="AH33" s="1"/>
      <c r="AI33" s="1"/>
      <c r="AJ33" s="1"/>
      <c r="AK33" s="16">
        <f>SUM(AE33:AI33)/10+AJ33</f>
        <v>0</v>
      </c>
    </row>
    <row r="34" spans="1:37" x14ac:dyDescent="0.25">
      <c r="A34" s="5">
        <v>20</v>
      </c>
      <c r="B34" s="23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f>AD13-AC34</f>
        <v>0</v>
      </c>
      <c r="AC34" s="1">
        <f>SUM(C34:V34)</f>
        <v>0</v>
      </c>
      <c r="AD34" s="1" t="e">
        <f>AC34*100/AD13</f>
        <v>#DIV/0!</v>
      </c>
      <c r="AE34" s="1"/>
      <c r="AF34" s="1"/>
      <c r="AG34" s="1"/>
      <c r="AH34" s="1"/>
      <c r="AI34" s="1"/>
      <c r="AJ34" s="1"/>
      <c r="AK34" s="16">
        <f>SUM(AE34:AI34)/10+AJ34</f>
        <v>0</v>
      </c>
    </row>
    <row r="35" spans="1:37" x14ac:dyDescent="0.25">
      <c r="A35" s="5">
        <v>21</v>
      </c>
      <c r="B35" s="23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f>AD13-AC35</f>
        <v>0</v>
      </c>
      <c r="AC35" s="1">
        <f>SUM(C35:V35)</f>
        <v>0</v>
      </c>
      <c r="AD35" s="1" t="e">
        <f>AC35*100/AD13</f>
        <v>#DIV/0!</v>
      </c>
      <c r="AE35" s="1"/>
      <c r="AF35" s="1"/>
      <c r="AG35" s="1"/>
      <c r="AH35" s="1"/>
      <c r="AI35" s="1"/>
      <c r="AJ35" s="1"/>
      <c r="AK35" s="16">
        <f>SUM(AE35:AI35)/10+AJ35</f>
        <v>0</v>
      </c>
    </row>
    <row r="36" spans="1:37" x14ac:dyDescent="0.25">
      <c r="A36" s="5">
        <v>22</v>
      </c>
      <c r="B36" s="23"/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f>AD13-AC36</f>
        <v>0</v>
      </c>
      <c r="AC36" s="1">
        <f>SUM(C36:V36)</f>
        <v>0</v>
      </c>
      <c r="AD36" s="1" t="e">
        <f>AC36*100/AD13</f>
        <v>#DIV/0!</v>
      </c>
      <c r="AE36" s="1"/>
      <c r="AF36" s="1"/>
      <c r="AG36" s="1"/>
      <c r="AH36" s="1"/>
      <c r="AI36" s="1"/>
      <c r="AJ36" s="1"/>
      <c r="AK36" s="16">
        <f>SUM(AE36:AI36)/10+AJ36</f>
        <v>0</v>
      </c>
    </row>
    <row r="37" spans="1:37" x14ac:dyDescent="0.25">
      <c r="A37" s="5">
        <v>23</v>
      </c>
      <c r="B37" s="23"/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f>AD13-AC37</f>
        <v>0</v>
      </c>
      <c r="AC37" s="1">
        <f>SUM(C37:V37)</f>
        <v>0</v>
      </c>
      <c r="AD37" s="1" t="e">
        <f>AC37*100/AD13</f>
        <v>#DIV/0!</v>
      </c>
      <c r="AE37" s="1"/>
      <c r="AF37" s="1"/>
      <c r="AG37" s="1"/>
      <c r="AH37" s="1"/>
      <c r="AI37" s="1"/>
      <c r="AJ37" s="1"/>
      <c r="AK37" s="16">
        <f>SUM(AE37:AI37)/10+AJ37</f>
        <v>0</v>
      </c>
    </row>
    <row r="38" spans="1:37" x14ac:dyDescent="0.25">
      <c r="A38" s="5">
        <v>24</v>
      </c>
      <c r="B38" s="23"/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f>AD13-AC38</f>
        <v>0</v>
      </c>
      <c r="AC38" s="1">
        <f>SUM(C38:V38)</f>
        <v>0</v>
      </c>
      <c r="AD38" s="1" t="e">
        <f>AC38*100/AD13</f>
        <v>#DIV/0!</v>
      </c>
      <c r="AE38" s="1"/>
      <c r="AF38" s="1"/>
      <c r="AG38" s="1"/>
      <c r="AH38" s="1"/>
      <c r="AI38" s="1"/>
      <c r="AJ38" s="1"/>
      <c r="AK38" s="16">
        <f>SUM(AE38:AI38)/10+AJ38</f>
        <v>0</v>
      </c>
    </row>
    <row r="39" spans="1:37" x14ac:dyDescent="0.25">
      <c r="A39" s="5">
        <v>25</v>
      </c>
      <c r="B39" s="23"/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f>AD13-AC39</f>
        <v>0</v>
      </c>
      <c r="AC39" s="1">
        <f>SUM(C39:V39)</f>
        <v>0</v>
      </c>
      <c r="AD39" s="1" t="e">
        <f>AC39*100/AD13</f>
        <v>#DIV/0!</v>
      </c>
      <c r="AE39" s="1"/>
      <c r="AF39" s="1"/>
      <c r="AG39" s="1"/>
      <c r="AH39" s="1"/>
      <c r="AI39" s="1"/>
      <c r="AJ39" s="1"/>
      <c r="AK39" s="16">
        <f>SUM(AE39:AI39)/10+AJ39</f>
        <v>0</v>
      </c>
    </row>
    <row r="40" spans="1:37" x14ac:dyDescent="0.25">
      <c r="A40" s="5">
        <v>26</v>
      </c>
      <c r="B40" s="23"/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f>AD13-AC40</f>
        <v>0</v>
      </c>
      <c r="AC40" s="1">
        <f>SUM(C40:V40)</f>
        <v>0</v>
      </c>
      <c r="AD40" s="1" t="e">
        <f>AC40*100/AD13</f>
        <v>#DIV/0!</v>
      </c>
      <c r="AE40" s="1"/>
      <c r="AF40" s="1"/>
      <c r="AG40" s="1"/>
      <c r="AH40" s="1"/>
      <c r="AI40" s="1"/>
      <c r="AJ40" s="1"/>
      <c r="AK40" s="16">
        <f>SUM(AE40:AI40)/10+AJ40</f>
        <v>0</v>
      </c>
    </row>
    <row r="41" spans="1:37" x14ac:dyDescent="0.25">
      <c r="A41" s="5">
        <v>27</v>
      </c>
      <c r="B41" s="23"/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f>AD13-AC41</f>
        <v>0</v>
      </c>
      <c r="AC41" s="1">
        <f>SUM(C41:V41)</f>
        <v>0</v>
      </c>
      <c r="AD41" s="1" t="e">
        <f>AC41*100/AD13</f>
        <v>#DIV/0!</v>
      </c>
      <c r="AE41" s="1"/>
      <c r="AF41" s="1"/>
      <c r="AG41" s="1"/>
      <c r="AH41" s="1"/>
      <c r="AI41" s="1"/>
      <c r="AJ41" s="1"/>
      <c r="AK41" s="16">
        <f>SUM(AE41:AI41)/10+AJ41</f>
        <v>0</v>
      </c>
    </row>
    <row r="42" spans="1:37" x14ac:dyDescent="0.25">
      <c r="A42" s="5">
        <v>28</v>
      </c>
      <c r="B42" s="23"/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f>AD13-AC42</f>
        <v>0</v>
      </c>
      <c r="AC42" s="1">
        <f>SUM(C42:V42)</f>
        <v>0</v>
      </c>
      <c r="AD42" s="1" t="e">
        <f>AC42*100/AD13</f>
        <v>#DIV/0!</v>
      </c>
      <c r="AE42" s="1"/>
      <c r="AF42" s="1"/>
      <c r="AG42" s="1"/>
      <c r="AH42" s="1"/>
      <c r="AI42" s="1"/>
      <c r="AJ42" s="1"/>
      <c r="AK42" s="16">
        <f>SUM(AE42:AI42)/10+AJ42</f>
        <v>0</v>
      </c>
    </row>
    <row r="43" spans="1:37" x14ac:dyDescent="0.25">
      <c r="A43" s="5">
        <v>29</v>
      </c>
      <c r="B43" s="23"/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f>AD13-AC43</f>
        <v>0</v>
      </c>
      <c r="AC43" s="1">
        <f>SUM(C43:V43)</f>
        <v>0</v>
      </c>
      <c r="AD43" s="1" t="e">
        <f>AC43*100/AD13</f>
        <v>#DIV/0!</v>
      </c>
      <c r="AE43" s="1"/>
      <c r="AF43" s="1"/>
      <c r="AG43" s="1"/>
      <c r="AH43" s="1"/>
      <c r="AI43" s="1"/>
      <c r="AJ43" s="1"/>
      <c r="AK43" s="16">
        <f>SUM(AE43:AI43)/10+AJ43</f>
        <v>0</v>
      </c>
    </row>
    <row r="44" spans="1:37" x14ac:dyDescent="0.25">
      <c r="A44" s="5">
        <v>30</v>
      </c>
      <c r="B44" s="23"/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f>AD13-AC44</f>
        <v>0</v>
      </c>
      <c r="AC44" s="1">
        <f>SUM(C44:V44)</f>
        <v>0</v>
      </c>
      <c r="AD44" s="1" t="e">
        <f>AC44*100/AD13</f>
        <v>#DIV/0!</v>
      </c>
      <c r="AE44" s="1"/>
      <c r="AF44" s="1"/>
      <c r="AG44" s="1"/>
      <c r="AH44" s="1"/>
      <c r="AI44" s="1"/>
      <c r="AJ44" s="1"/>
      <c r="AK44" s="16">
        <f>SUM(AE44:AI44)/10+AJ44</f>
        <v>0</v>
      </c>
    </row>
    <row r="45" spans="1:37" x14ac:dyDescent="0.25">
      <c r="A45" s="5">
        <v>31</v>
      </c>
      <c r="B45" s="23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f>AD13-AC45</f>
        <v>0</v>
      </c>
      <c r="AC45" s="1">
        <f>SUM(C45:V45)</f>
        <v>0</v>
      </c>
      <c r="AD45" s="1" t="e">
        <f>AC45*100/AD13</f>
        <v>#DIV/0!</v>
      </c>
      <c r="AE45" s="1"/>
      <c r="AF45" s="1"/>
      <c r="AG45" s="1"/>
      <c r="AH45" s="1"/>
      <c r="AI45" s="1"/>
      <c r="AJ45" s="1"/>
      <c r="AK45" s="16">
        <f>SUM(AE45:AI45)/10+AJ45</f>
        <v>0</v>
      </c>
    </row>
    <row r="46" spans="1:37" x14ac:dyDescent="0.25">
      <c r="A46" s="5">
        <v>32</v>
      </c>
      <c r="B46" s="23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f>AD13-AC46</f>
        <v>0</v>
      </c>
      <c r="AC46" s="1">
        <f>SUM(C46:V46)</f>
        <v>0</v>
      </c>
      <c r="AD46" s="1" t="e">
        <f>AC46*100/AD13</f>
        <v>#DIV/0!</v>
      </c>
      <c r="AE46" s="1"/>
      <c r="AF46" s="1"/>
      <c r="AG46" s="1"/>
      <c r="AH46" s="1"/>
      <c r="AI46" s="1"/>
      <c r="AJ46" s="1"/>
      <c r="AK46" s="16">
        <f>SUM(AE46:AI46)/10+AJ46</f>
        <v>0</v>
      </c>
    </row>
    <row r="47" spans="1:37" x14ac:dyDescent="0.25">
      <c r="A47" s="5">
        <v>33</v>
      </c>
      <c r="B47" s="23"/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f>AD13-AC47</f>
        <v>0</v>
      </c>
      <c r="AC47" s="1">
        <f t="shared" ref="AC47:AC64" si="0">SUM(C47:V47)</f>
        <v>0</v>
      </c>
      <c r="AD47" s="1" t="e">
        <f>AC47*100/AD13</f>
        <v>#DIV/0!</v>
      </c>
      <c r="AE47" s="1"/>
      <c r="AF47" s="1"/>
      <c r="AG47" s="1"/>
      <c r="AH47" s="1"/>
      <c r="AI47" s="1"/>
      <c r="AJ47" s="1"/>
      <c r="AK47" s="16">
        <f>SUM(AE47:AI47)/10+AJ47</f>
        <v>0</v>
      </c>
    </row>
    <row r="48" spans="1:37" x14ac:dyDescent="0.25">
      <c r="A48" s="5">
        <v>34</v>
      </c>
      <c r="B48" s="23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f>AD13-AC48</f>
        <v>0</v>
      </c>
      <c r="AC48" s="1">
        <f t="shared" si="0"/>
        <v>0</v>
      </c>
      <c r="AD48" s="1" t="e">
        <f>AC48*100/AD13</f>
        <v>#DIV/0!</v>
      </c>
      <c r="AE48" s="1"/>
      <c r="AF48" s="1"/>
      <c r="AG48" s="1"/>
      <c r="AH48" s="1"/>
      <c r="AI48" s="1"/>
      <c r="AJ48" s="1"/>
      <c r="AK48" s="16">
        <f>SUM(AE48:AI48)/10+AJ48</f>
        <v>0</v>
      </c>
    </row>
    <row r="49" spans="1:37" x14ac:dyDescent="0.25">
      <c r="A49" s="5">
        <v>35</v>
      </c>
      <c r="B49" s="23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f>AD13-AC49</f>
        <v>0</v>
      </c>
      <c r="AC49" s="1">
        <f t="shared" si="0"/>
        <v>0</v>
      </c>
      <c r="AD49" s="1" t="e">
        <f>AC49*100/AD13</f>
        <v>#DIV/0!</v>
      </c>
      <c r="AE49" s="1"/>
      <c r="AF49" s="1"/>
      <c r="AG49" s="1"/>
      <c r="AH49" s="1"/>
      <c r="AI49" s="1"/>
      <c r="AJ49" s="1"/>
      <c r="AK49" s="16">
        <f>SUM(AE49:AI49)/10+AJ49</f>
        <v>0</v>
      </c>
    </row>
    <row r="50" spans="1:37" x14ac:dyDescent="0.25">
      <c r="A50" s="5">
        <v>36</v>
      </c>
      <c r="B50" s="23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f>AD13-AC50</f>
        <v>0</v>
      </c>
      <c r="AC50" s="1">
        <f t="shared" si="0"/>
        <v>0</v>
      </c>
      <c r="AD50" s="1" t="e">
        <f>AC50*100/AD13</f>
        <v>#DIV/0!</v>
      </c>
      <c r="AE50" s="1"/>
      <c r="AF50" s="1"/>
      <c r="AG50" s="1"/>
      <c r="AH50" s="1"/>
      <c r="AI50" s="1"/>
      <c r="AJ50" s="1"/>
      <c r="AK50" s="16">
        <f>SUM(AE50:AI50)/10+AJ50</f>
        <v>0</v>
      </c>
    </row>
    <row r="51" spans="1:37" x14ac:dyDescent="0.25">
      <c r="A51" s="5">
        <v>37</v>
      </c>
      <c r="B51" s="23"/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f>AD13-AC51</f>
        <v>0</v>
      </c>
      <c r="AC51" s="1">
        <f t="shared" si="0"/>
        <v>0</v>
      </c>
      <c r="AD51" s="1" t="e">
        <f>AC51*100/AD13</f>
        <v>#DIV/0!</v>
      </c>
      <c r="AE51" s="1"/>
      <c r="AF51" s="1"/>
      <c r="AG51" s="1"/>
      <c r="AH51" s="1"/>
      <c r="AI51" s="1"/>
      <c r="AJ51" s="1"/>
      <c r="AK51" s="16">
        <f>SUM(AE51:AI51)/10+AJ51</f>
        <v>0</v>
      </c>
    </row>
    <row r="52" spans="1:37" x14ac:dyDescent="0.25">
      <c r="A52" s="5">
        <v>38</v>
      </c>
      <c r="B52" s="23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f>AD13-AC52</f>
        <v>0</v>
      </c>
      <c r="AC52" s="1">
        <f t="shared" si="0"/>
        <v>0</v>
      </c>
      <c r="AD52" s="1" t="e">
        <f>AC52*100/AD13</f>
        <v>#DIV/0!</v>
      </c>
      <c r="AE52" s="1"/>
      <c r="AF52" s="1"/>
      <c r="AG52" s="1"/>
      <c r="AH52" s="1"/>
      <c r="AI52" s="1"/>
      <c r="AJ52" s="1"/>
      <c r="AK52" s="16">
        <f>SUM(AE52:AI52)/10+AJ52</f>
        <v>0</v>
      </c>
    </row>
    <row r="53" spans="1:37" x14ac:dyDescent="0.25">
      <c r="A53" s="5">
        <v>39</v>
      </c>
      <c r="B53" s="23"/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f>AD13-AC53</f>
        <v>0</v>
      </c>
      <c r="AC53" s="1">
        <f t="shared" si="0"/>
        <v>0</v>
      </c>
      <c r="AD53" s="1" t="e">
        <f>AC53*100/AD13</f>
        <v>#DIV/0!</v>
      </c>
      <c r="AE53" s="1"/>
      <c r="AF53" s="1"/>
      <c r="AG53" s="1"/>
      <c r="AH53" s="1"/>
      <c r="AI53" s="1"/>
      <c r="AJ53" s="1"/>
      <c r="AK53" s="16">
        <f>SUM(AE53:AI53)/10+AJ53</f>
        <v>0</v>
      </c>
    </row>
    <row r="54" spans="1:37" x14ac:dyDescent="0.25">
      <c r="A54" s="5">
        <v>40</v>
      </c>
      <c r="B54" s="23"/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f>AD13-AC54</f>
        <v>0</v>
      </c>
      <c r="AC54" s="1">
        <f t="shared" si="0"/>
        <v>0</v>
      </c>
      <c r="AD54" s="1" t="e">
        <f>AC54*100/AD13</f>
        <v>#DIV/0!</v>
      </c>
      <c r="AE54" s="1"/>
      <c r="AF54" s="1"/>
      <c r="AG54" s="1"/>
      <c r="AH54" s="1"/>
      <c r="AI54" s="1"/>
      <c r="AJ54" s="1"/>
      <c r="AK54" s="16">
        <f>SUM(AE54:AI54)/10+AJ54</f>
        <v>0</v>
      </c>
    </row>
    <row r="55" spans="1:37" x14ac:dyDescent="0.25">
      <c r="A55" s="5">
        <v>41</v>
      </c>
      <c r="B55" s="23"/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f>AD13-AC55</f>
        <v>0</v>
      </c>
      <c r="AC55" s="1">
        <f t="shared" si="0"/>
        <v>0</v>
      </c>
      <c r="AD55" s="1" t="e">
        <f>AC55*100/AD13</f>
        <v>#DIV/0!</v>
      </c>
      <c r="AE55" s="1"/>
      <c r="AF55" s="1"/>
      <c r="AG55" s="1"/>
      <c r="AH55" s="1"/>
      <c r="AI55" s="1"/>
      <c r="AJ55" s="1"/>
      <c r="AK55" s="16">
        <f>SUM(AE55:AI55)/10+AJ55</f>
        <v>0</v>
      </c>
    </row>
    <row r="56" spans="1:37" x14ac:dyDescent="0.25">
      <c r="A56" s="5">
        <v>42</v>
      </c>
      <c r="B56" s="23"/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f>AD13-AC56</f>
        <v>0</v>
      </c>
      <c r="AC56" s="1">
        <f t="shared" si="0"/>
        <v>0</v>
      </c>
      <c r="AD56" s="1" t="e">
        <f>AC56*100/AD13</f>
        <v>#DIV/0!</v>
      </c>
      <c r="AE56" s="1"/>
      <c r="AF56" s="1"/>
      <c r="AG56" s="1"/>
      <c r="AH56" s="1"/>
      <c r="AI56" s="1"/>
      <c r="AJ56" s="1"/>
      <c r="AK56" s="16">
        <f>SUM(AE56:AI56)/10+AJ56</f>
        <v>0</v>
      </c>
    </row>
    <row r="57" spans="1:37" x14ac:dyDescent="0.25">
      <c r="A57" s="5">
        <v>43</v>
      </c>
      <c r="B57" s="23"/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f>AD13-AC57</f>
        <v>0</v>
      </c>
      <c r="AC57" s="1">
        <f t="shared" si="0"/>
        <v>0</v>
      </c>
      <c r="AD57" s="1" t="e">
        <f>AC57*100/AD13</f>
        <v>#DIV/0!</v>
      </c>
      <c r="AE57" s="1"/>
      <c r="AF57" s="1"/>
      <c r="AG57" s="1"/>
      <c r="AH57" s="1"/>
      <c r="AI57" s="1"/>
      <c r="AJ57" s="1"/>
      <c r="AK57" s="16">
        <f>SUM(AE57:AI57)/10+AJ57</f>
        <v>0</v>
      </c>
    </row>
    <row r="58" spans="1:37" x14ac:dyDescent="0.25">
      <c r="A58" s="5">
        <v>44</v>
      </c>
      <c r="B58" s="205"/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f>AD13-AC58</f>
        <v>0</v>
      </c>
      <c r="AC58" s="1">
        <f t="shared" si="0"/>
        <v>0</v>
      </c>
      <c r="AD58" s="1" t="e">
        <f>AC58*100/AD13</f>
        <v>#DIV/0!</v>
      </c>
      <c r="AE58" s="1"/>
      <c r="AF58" s="1"/>
      <c r="AG58" s="1"/>
      <c r="AH58" s="1"/>
      <c r="AI58" s="1"/>
      <c r="AJ58" s="1"/>
      <c r="AK58" s="16">
        <f>SUM(AE58:AI58)/10+AJ58</f>
        <v>0</v>
      </c>
    </row>
    <row r="59" spans="1:37" x14ac:dyDescent="0.25">
      <c r="A59" s="5">
        <v>45</v>
      </c>
      <c r="B59" s="23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f>AD13-AC59</f>
        <v>0</v>
      </c>
      <c r="AC59" s="1">
        <f t="shared" si="0"/>
        <v>0</v>
      </c>
      <c r="AD59" s="1" t="e">
        <f>AC59*100/AD13</f>
        <v>#DIV/0!</v>
      </c>
      <c r="AE59" s="1"/>
      <c r="AF59" s="1"/>
      <c r="AG59" s="1"/>
      <c r="AH59" s="1"/>
      <c r="AI59" s="1"/>
      <c r="AJ59" s="1"/>
      <c r="AK59" s="16">
        <f>SUM(AE59:AI59)/10+AJ59</f>
        <v>0</v>
      </c>
    </row>
    <row r="60" spans="1:37" x14ac:dyDescent="0.25">
      <c r="A60" s="5">
        <v>46</v>
      </c>
      <c r="B60" s="23"/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f>AD13-AC60</f>
        <v>0</v>
      </c>
      <c r="AC60" s="1">
        <f t="shared" si="0"/>
        <v>0</v>
      </c>
      <c r="AD60" s="1" t="e">
        <f>AC60*100/AD13</f>
        <v>#DIV/0!</v>
      </c>
      <c r="AE60" s="1"/>
      <c r="AF60" s="1"/>
      <c r="AG60" s="1"/>
      <c r="AH60" s="1"/>
      <c r="AI60" s="1"/>
      <c r="AJ60" s="1"/>
      <c r="AK60" s="16">
        <f>SUM(AE60:AI60)/10+AJ60</f>
        <v>0</v>
      </c>
    </row>
    <row r="61" spans="1:37" x14ac:dyDescent="0.25">
      <c r="A61" s="5">
        <v>47</v>
      </c>
      <c r="B61" s="23"/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f>AD13-AC61</f>
        <v>0</v>
      </c>
      <c r="AC61" s="1">
        <f t="shared" si="0"/>
        <v>0</v>
      </c>
      <c r="AD61" s="1" t="e">
        <f>AC61*100/AD13</f>
        <v>#DIV/0!</v>
      </c>
      <c r="AE61" s="1"/>
      <c r="AF61" s="1"/>
      <c r="AG61" s="1"/>
      <c r="AH61" s="1"/>
      <c r="AI61" s="1"/>
      <c r="AJ61" s="1"/>
      <c r="AK61" s="16">
        <f>SUM(AE61:AI61)/10+AJ61</f>
        <v>0</v>
      </c>
    </row>
    <row r="62" spans="1:37" x14ac:dyDescent="0.25">
      <c r="A62" s="70">
        <v>48</v>
      </c>
      <c r="B62" s="23"/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f>AD13-AC62</f>
        <v>0</v>
      </c>
      <c r="AC62" s="1">
        <f t="shared" si="0"/>
        <v>0</v>
      </c>
      <c r="AD62" s="1" t="e">
        <f>AC62*100/AD13</f>
        <v>#DIV/0!</v>
      </c>
      <c r="AE62" s="1"/>
      <c r="AF62" s="1"/>
      <c r="AG62" s="1"/>
      <c r="AH62" s="1"/>
      <c r="AI62" s="1"/>
      <c r="AJ62" s="1"/>
      <c r="AK62" s="16">
        <f>SUM(AE62:AI62)/10+AJ62</f>
        <v>0</v>
      </c>
    </row>
    <row r="63" spans="1:37" x14ac:dyDescent="0.25">
      <c r="A63" s="70">
        <v>49</v>
      </c>
      <c r="B63" s="23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f>AD13-AC63</f>
        <v>0</v>
      </c>
      <c r="AC63" s="1">
        <f t="shared" si="0"/>
        <v>0</v>
      </c>
      <c r="AD63" s="1" t="e">
        <f>AC63*100/AD13</f>
        <v>#DIV/0!</v>
      </c>
      <c r="AE63" s="1"/>
      <c r="AF63" s="1"/>
      <c r="AG63" s="1"/>
      <c r="AH63" s="1"/>
      <c r="AI63" s="1"/>
      <c r="AJ63" s="1"/>
      <c r="AK63" s="16">
        <f>SUM(AE63:AI63)/10+AJ63</f>
        <v>0</v>
      </c>
    </row>
    <row r="64" spans="1:37" x14ac:dyDescent="0.25">
      <c r="A64" s="70">
        <v>50</v>
      </c>
      <c r="B64" s="23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f>AD13-AC64</f>
        <v>0</v>
      </c>
      <c r="AC64" s="1">
        <f t="shared" si="0"/>
        <v>0</v>
      </c>
      <c r="AD64" s="1" t="e">
        <f>AC64*100/AD13</f>
        <v>#DIV/0!</v>
      </c>
      <c r="AE64" s="1"/>
      <c r="AF64" s="1"/>
      <c r="AG64" s="1"/>
      <c r="AH64" s="1"/>
      <c r="AI64" s="1"/>
      <c r="AJ64" s="1"/>
      <c r="AK64" s="16">
        <f>SUM(AE64:AI64)/10+AJ64</f>
        <v>0</v>
      </c>
    </row>
    <row r="65" spans="1:37" x14ac:dyDescent="0.25">
      <c r="A65" s="77">
        <v>51</v>
      </c>
      <c r="B65" s="23"/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f>AD13-AC65</f>
        <v>0</v>
      </c>
      <c r="AC65" s="1">
        <f t="shared" ref="AC65:AC74" si="1">SUM(C65:V65)</f>
        <v>0</v>
      </c>
      <c r="AD65" s="1" t="e">
        <f>AC65*100/AD13</f>
        <v>#DIV/0!</v>
      </c>
      <c r="AE65" s="1"/>
      <c r="AF65" s="1"/>
      <c r="AG65" s="1"/>
      <c r="AH65" s="1"/>
      <c r="AI65" s="1"/>
      <c r="AJ65" s="1"/>
      <c r="AK65" s="16">
        <f t="shared" ref="AK65:AK73" si="2">SUM(AE65:AI65)/10+AJ65</f>
        <v>0</v>
      </c>
    </row>
    <row r="66" spans="1:37" x14ac:dyDescent="0.25">
      <c r="A66" s="77">
        <v>52</v>
      </c>
      <c r="B66" s="23"/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f>AD13-AC66</f>
        <v>0</v>
      </c>
      <c r="AC66" s="1">
        <f t="shared" si="1"/>
        <v>0</v>
      </c>
      <c r="AD66" s="1" t="e">
        <f>AC66*100/AD13</f>
        <v>#DIV/0!</v>
      </c>
      <c r="AE66" s="1"/>
      <c r="AF66" s="1"/>
      <c r="AG66" s="1"/>
      <c r="AH66" s="1"/>
      <c r="AI66" s="1"/>
      <c r="AJ66" s="1"/>
      <c r="AK66" s="16">
        <f t="shared" si="2"/>
        <v>0</v>
      </c>
    </row>
    <row r="67" spans="1:37" x14ac:dyDescent="0.25">
      <c r="A67" s="77">
        <v>53</v>
      </c>
      <c r="B67" s="23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f>AD13-AC67</f>
        <v>0</v>
      </c>
      <c r="AC67" s="1">
        <f t="shared" si="1"/>
        <v>0</v>
      </c>
      <c r="AD67" s="1" t="e">
        <f>AC67*100/AD13</f>
        <v>#DIV/0!</v>
      </c>
      <c r="AE67" s="1"/>
      <c r="AF67" s="1"/>
      <c r="AG67" s="1"/>
      <c r="AH67" s="1"/>
      <c r="AI67" s="1"/>
      <c r="AJ67" s="1"/>
      <c r="AK67" s="16">
        <f t="shared" si="2"/>
        <v>0</v>
      </c>
    </row>
    <row r="68" spans="1:37" x14ac:dyDescent="0.25">
      <c r="A68" s="77">
        <v>54</v>
      </c>
      <c r="B68" s="23"/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f>AD13-AC68</f>
        <v>0</v>
      </c>
      <c r="AC68" s="1">
        <f t="shared" si="1"/>
        <v>0</v>
      </c>
      <c r="AD68" s="1" t="e">
        <f>AC68*100/AD13</f>
        <v>#DIV/0!</v>
      </c>
      <c r="AE68" s="1"/>
      <c r="AF68" s="1"/>
      <c r="AG68" s="1"/>
      <c r="AH68" s="1"/>
      <c r="AI68" s="1"/>
      <c r="AJ68" s="1"/>
      <c r="AK68" s="16">
        <f t="shared" si="2"/>
        <v>0</v>
      </c>
    </row>
    <row r="69" spans="1:37" x14ac:dyDescent="0.25">
      <c r="A69" s="77">
        <v>55</v>
      </c>
      <c r="B69" s="23"/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f>AD13-AC69</f>
        <v>0</v>
      </c>
      <c r="AC69" s="1">
        <f t="shared" si="1"/>
        <v>0</v>
      </c>
      <c r="AD69" s="1" t="e">
        <f>AC69*100/AD13</f>
        <v>#DIV/0!</v>
      </c>
      <c r="AE69" s="1"/>
      <c r="AF69" s="1"/>
      <c r="AG69" s="1"/>
      <c r="AH69" s="1"/>
      <c r="AI69" s="1"/>
      <c r="AJ69" s="1"/>
      <c r="AK69" s="16">
        <f t="shared" si="2"/>
        <v>0</v>
      </c>
    </row>
    <row r="70" spans="1:37" x14ac:dyDescent="0.25">
      <c r="A70" s="77">
        <v>56</v>
      </c>
      <c r="B70" s="23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f>AD13-AC70</f>
        <v>0</v>
      </c>
      <c r="AC70" s="1">
        <f t="shared" si="1"/>
        <v>0</v>
      </c>
      <c r="AD70" s="1" t="e">
        <f>AC70*100/AD13</f>
        <v>#DIV/0!</v>
      </c>
      <c r="AE70" s="1"/>
      <c r="AF70" s="1"/>
      <c r="AG70" s="1"/>
      <c r="AH70" s="1"/>
      <c r="AI70" s="1"/>
      <c r="AJ70" s="1"/>
      <c r="AK70" s="16">
        <f t="shared" si="2"/>
        <v>0</v>
      </c>
    </row>
    <row r="71" spans="1:37" x14ac:dyDescent="0.25">
      <c r="A71" s="77">
        <v>57</v>
      </c>
      <c r="B71" s="23"/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f>AD13-AC71</f>
        <v>0</v>
      </c>
      <c r="AC71" s="1">
        <f t="shared" si="1"/>
        <v>0</v>
      </c>
      <c r="AD71" s="1" t="e">
        <f>AC71*100/AD13</f>
        <v>#DIV/0!</v>
      </c>
      <c r="AE71" s="1"/>
      <c r="AF71" s="1"/>
      <c r="AG71" s="1"/>
      <c r="AH71" s="1"/>
      <c r="AI71" s="1"/>
      <c r="AJ71" s="1"/>
      <c r="AK71" s="16">
        <f t="shared" si="2"/>
        <v>0</v>
      </c>
    </row>
    <row r="72" spans="1:37" x14ac:dyDescent="0.25">
      <c r="A72" s="77">
        <v>58</v>
      </c>
      <c r="B72" s="23"/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f>AD13-AC72</f>
        <v>0</v>
      </c>
      <c r="AC72" s="1">
        <f t="shared" si="1"/>
        <v>0</v>
      </c>
      <c r="AD72" s="1" t="e">
        <f>AC72*100/AD13</f>
        <v>#DIV/0!</v>
      </c>
      <c r="AE72" s="1"/>
      <c r="AF72" s="1"/>
      <c r="AG72" s="1"/>
      <c r="AH72" s="1"/>
      <c r="AI72" s="1"/>
      <c r="AJ72" s="1"/>
      <c r="AK72" s="16">
        <f t="shared" si="2"/>
        <v>0</v>
      </c>
    </row>
    <row r="73" spans="1:37" x14ac:dyDescent="0.25">
      <c r="A73" s="77">
        <v>59</v>
      </c>
      <c r="B73" s="23"/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f>AD13-AC73</f>
        <v>0</v>
      </c>
      <c r="AC73" s="1">
        <f t="shared" si="1"/>
        <v>0</v>
      </c>
      <c r="AD73" s="1" t="e">
        <f>AC73*100/AD13</f>
        <v>#DIV/0!</v>
      </c>
      <c r="AE73" s="1"/>
      <c r="AF73" s="1"/>
      <c r="AG73" s="1"/>
      <c r="AH73" s="1"/>
      <c r="AI73" s="1"/>
      <c r="AJ73" s="1"/>
      <c r="AK73" s="16">
        <f t="shared" si="2"/>
        <v>0</v>
      </c>
    </row>
    <row r="74" spans="1:37" x14ac:dyDescent="0.25">
      <c r="A74" s="77">
        <v>60</v>
      </c>
      <c r="B74" s="23"/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f>AD13-AC74</f>
        <v>0</v>
      </c>
      <c r="AC74" s="1">
        <f t="shared" si="1"/>
        <v>0</v>
      </c>
      <c r="AD74" s="1" t="e">
        <f>AC74*100/AD13</f>
        <v>#DIV/0!</v>
      </c>
      <c r="AE74" s="1"/>
      <c r="AF74" s="1"/>
      <c r="AG74" s="1"/>
      <c r="AH74" s="1"/>
      <c r="AI74" s="1"/>
      <c r="AJ74" s="1"/>
      <c r="AK74" s="16">
        <f>SUM(AE74:AI74)/10+AJ74</f>
        <v>0</v>
      </c>
    </row>
  </sheetData>
  <sortState ref="B14:C63">
    <sortCondition ref="B14"/>
  </sortState>
  <mergeCells count="35">
    <mergeCell ref="C5:AK5"/>
    <mergeCell ref="C6:AK6"/>
    <mergeCell ref="C7:AK7"/>
    <mergeCell ref="C8:G8"/>
    <mergeCell ref="A1:AK1"/>
    <mergeCell ref="A6:B6"/>
    <mergeCell ref="W10:AA10"/>
    <mergeCell ref="C9:O9"/>
    <mergeCell ref="P9:Z9"/>
    <mergeCell ref="M10:Q10"/>
    <mergeCell ref="A2:AK2"/>
    <mergeCell ref="A3:AK3"/>
    <mergeCell ref="A4:B4"/>
    <mergeCell ref="C4:AK4"/>
    <mergeCell ref="AJ9:AJ12"/>
    <mergeCell ref="A7:B7"/>
    <mergeCell ref="A8:B8"/>
    <mergeCell ref="H8:M8"/>
    <mergeCell ref="N8:S8"/>
    <mergeCell ref="AI9:AI12"/>
    <mergeCell ref="AB10:AB14"/>
    <mergeCell ref="AH9:AH12"/>
    <mergeCell ref="A5:B5"/>
    <mergeCell ref="AD10:AD12"/>
    <mergeCell ref="AK9:AK12"/>
    <mergeCell ref="T8:AD8"/>
    <mergeCell ref="AC10:AC14"/>
    <mergeCell ref="C14:V14"/>
    <mergeCell ref="R10:V10"/>
    <mergeCell ref="AE8:AK8"/>
    <mergeCell ref="C10:G10"/>
    <mergeCell ref="AE9:AE12"/>
    <mergeCell ref="AF9:AF12"/>
    <mergeCell ref="H10:L10"/>
    <mergeCell ref="AG9:AG12"/>
  </mergeCells>
  <conditionalFormatting sqref="AK15:AK74">
    <cfRule type="cellIs" dxfId="7" priority="20" operator="lessThan">
      <formula>$AK$13</formula>
    </cfRule>
  </conditionalFormatting>
  <conditionalFormatting sqref="AK15:AK74">
    <cfRule type="cellIs" dxfId="6" priority="19" operator="lessThan">
      <formula>6</formula>
    </cfRule>
  </conditionalFormatting>
  <conditionalFormatting sqref="AD15">
    <cfRule type="cellIs" dxfId="5" priority="7" operator="lessThan">
      <formula>80</formula>
    </cfRule>
  </conditionalFormatting>
  <conditionalFormatting sqref="AD16">
    <cfRule type="cellIs" dxfId="4" priority="6" operator="lessThan">
      <formula>80</formula>
    </cfRule>
  </conditionalFormatting>
  <conditionalFormatting sqref="AD17">
    <cfRule type="cellIs" dxfId="3" priority="5" operator="lessThan">
      <formula>80</formula>
    </cfRule>
  </conditionalFormatting>
  <conditionalFormatting sqref="AD18:AD74">
    <cfRule type="cellIs" dxfId="2" priority="4" operator="lessThan">
      <formula>80</formula>
    </cfRule>
  </conditionalFormatting>
  <conditionalFormatting sqref="AE15:AI74">
    <cfRule type="cellIs" dxfId="1" priority="1" operator="lessThan">
      <formula>$AE$14/10*6</formula>
    </cfRule>
  </conditionalFormatting>
  <conditionalFormatting sqref="AE15:AJ74">
    <cfRule type="cellIs" dxfId="0" priority="27" operator="lessThan">
      <formula>#REF!/10*6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Listas!$D$2:$D$112</xm:f>
          </x14:formula1>
          <xm:sqref>AJ15:AJ74</xm:sqref>
        </x14:dataValidation>
        <x14:dataValidation type="list" allowBlank="1" showInputMessage="1" showErrorMessage="1">
          <x14:formula1>
            <xm:f>Listas!$D$2:$D$101</xm:f>
          </x14:formula1>
          <xm:sqref>AE15:AI74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selection activeCell="C10" sqref="C10:F13"/>
    </sheetView>
  </sheetViews>
  <sheetFormatPr baseColWidth="10" defaultRowHeight="15" x14ac:dyDescent="0.25"/>
  <cols>
    <col min="1" max="1" width="3.7109375" style="76" customWidth="1"/>
    <col min="2" max="2" width="39.5703125" customWidth="1"/>
    <col min="3" max="3" width="13.7109375" customWidth="1"/>
    <col min="4" max="4" width="18.28515625" customWidth="1"/>
    <col min="5" max="5" width="17.28515625" customWidth="1"/>
    <col min="6" max="6" width="14.140625" customWidth="1"/>
    <col min="7" max="7" width="26.85546875" customWidth="1"/>
  </cols>
  <sheetData>
    <row r="1" spans="1:10" s="2" customFormat="1" ht="4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54.75" customHeight="1" x14ac:dyDescent="0.25">
      <c r="A2" s="236" t="s">
        <v>2</v>
      </c>
      <c r="B2" s="236"/>
      <c r="C2" s="236"/>
      <c r="D2" s="236"/>
      <c r="E2" s="236"/>
      <c r="F2" s="236"/>
      <c r="G2" s="236"/>
    </row>
    <row r="3" spans="1:10" ht="22.5" customHeight="1" x14ac:dyDescent="0.25">
      <c r="A3" s="238" t="s">
        <v>324</v>
      </c>
      <c r="B3" s="238"/>
      <c r="C3" s="238"/>
      <c r="D3" s="238"/>
      <c r="E3" s="238"/>
      <c r="F3" s="238"/>
      <c r="G3" s="238"/>
    </row>
    <row r="4" spans="1:10" x14ac:dyDescent="0.25">
      <c r="A4" s="162" t="s">
        <v>3</v>
      </c>
      <c r="B4" s="162"/>
      <c r="C4" s="163">
        <f>+'CAPTURA DE RESULTADOS'!C4:AK4</f>
        <v>0</v>
      </c>
      <c r="D4" s="164"/>
      <c r="E4" s="164"/>
      <c r="F4" s="164"/>
      <c r="G4" s="186"/>
    </row>
    <row r="5" spans="1:10" x14ac:dyDescent="0.25">
      <c r="A5" s="163" t="s">
        <v>66</v>
      </c>
      <c r="B5" s="186"/>
      <c r="C5" s="163">
        <f>+ACTIVIDADES!C6</f>
        <v>0</v>
      </c>
      <c r="D5" s="164"/>
      <c r="E5" s="164"/>
      <c r="F5" s="164"/>
      <c r="G5" s="164"/>
    </row>
    <row r="6" spans="1:10" x14ac:dyDescent="0.25">
      <c r="A6" s="163" t="s">
        <v>68</v>
      </c>
      <c r="B6" s="186"/>
      <c r="C6" s="163">
        <f>+ACTIVIDADES!C7</f>
        <v>0</v>
      </c>
      <c r="D6" s="164"/>
      <c r="E6" s="164"/>
      <c r="F6" s="164"/>
      <c r="G6" s="164"/>
    </row>
    <row r="7" spans="1:10" x14ac:dyDescent="0.25">
      <c r="A7" s="162" t="s">
        <v>4</v>
      </c>
      <c r="B7" s="162"/>
      <c r="C7" s="163">
        <f>+ACTIVIDADES!C10</f>
        <v>0</v>
      </c>
      <c r="D7" s="164"/>
      <c r="E7" s="164"/>
      <c r="F7" s="164"/>
      <c r="G7" s="164"/>
    </row>
    <row r="8" spans="1:10" ht="30.75" customHeight="1" x14ac:dyDescent="0.25">
      <c r="A8" s="179" t="s">
        <v>40</v>
      </c>
      <c r="B8" s="179"/>
      <c r="C8" s="71">
        <f>+ACTIVIDADES!C12</f>
        <v>0</v>
      </c>
      <c r="D8" s="72" t="s">
        <v>5</v>
      </c>
      <c r="E8" s="74">
        <f>+ACTIVIDADES!E12</f>
        <v>0</v>
      </c>
      <c r="F8" s="73" t="s">
        <v>41</v>
      </c>
      <c r="G8" s="75">
        <f>+ACTIVIDADES!H12</f>
        <v>0</v>
      </c>
    </row>
    <row r="9" spans="1:10" ht="78.75" customHeight="1" x14ac:dyDescent="0.25">
      <c r="A9" s="77" t="s">
        <v>7</v>
      </c>
      <c r="B9" s="10" t="s">
        <v>8</v>
      </c>
      <c r="C9" s="18" t="s">
        <v>322</v>
      </c>
      <c r="D9" s="18" t="s">
        <v>313</v>
      </c>
      <c r="E9" s="18" t="s">
        <v>321</v>
      </c>
      <c r="F9" s="18" t="s">
        <v>326</v>
      </c>
      <c r="G9" s="244" t="s">
        <v>325</v>
      </c>
    </row>
    <row r="10" spans="1:10" ht="30" customHeight="1" x14ac:dyDescent="0.25">
      <c r="A10" s="77">
        <v>1</v>
      </c>
      <c r="B10" s="239">
        <f>+'CAPTURA DE RESULTADOS'!B15</f>
        <v>0</v>
      </c>
      <c r="C10" s="77"/>
      <c r="D10" s="77"/>
      <c r="E10" s="77"/>
      <c r="F10" s="77"/>
      <c r="G10" s="78"/>
    </row>
    <row r="11" spans="1:10" ht="30" customHeight="1" x14ac:dyDescent="0.25">
      <c r="A11" s="77">
        <v>2</v>
      </c>
      <c r="B11" s="239">
        <f>+'CAPTURA DE RESULTADOS'!B16</f>
        <v>0</v>
      </c>
      <c r="C11" s="77"/>
      <c r="D11" s="77"/>
      <c r="E11" s="77"/>
      <c r="F11" s="77"/>
      <c r="G11" s="78"/>
    </row>
    <row r="12" spans="1:10" ht="30" customHeight="1" x14ac:dyDescent="0.25">
      <c r="A12" s="77">
        <v>3</v>
      </c>
      <c r="B12" s="239">
        <f>+'CAPTURA DE RESULTADOS'!B17</f>
        <v>0</v>
      </c>
      <c r="C12" s="77"/>
      <c r="D12" s="77"/>
      <c r="E12" s="77"/>
      <c r="F12" s="77"/>
      <c r="G12" s="78"/>
    </row>
    <row r="13" spans="1:10" ht="30" customHeight="1" x14ac:dyDescent="0.25">
      <c r="A13" s="77">
        <v>4</v>
      </c>
      <c r="B13" s="239">
        <f>+'CAPTURA DE RESULTADOS'!B18</f>
        <v>0</v>
      </c>
      <c r="C13" s="77"/>
      <c r="D13" s="77"/>
      <c r="E13" s="77"/>
      <c r="F13" s="77"/>
      <c r="G13" s="78"/>
    </row>
    <row r="14" spans="1:10" ht="30" customHeight="1" x14ac:dyDescent="0.25">
      <c r="A14" s="77">
        <v>5</v>
      </c>
      <c r="B14" s="239">
        <f>+'CAPTURA DE RESULTADOS'!B19</f>
        <v>0</v>
      </c>
      <c r="C14" s="77"/>
      <c r="D14" s="77"/>
      <c r="E14" s="77"/>
      <c r="F14" s="77"/>
      <c r="G14" s="78"/>
    </row>
    <row r="15" spans="1:10" ht="30" customHeight="1" x14ac:dyDescent="0.25">
      <c r="A15" s="77">
        <v>6</v>
      </c>
      <c r="B15" s="239">
        <f>+'CAPTURA DE RESULTADOS'!B20</f>
        <v>0</v>
      </c>
      <c r="C15" s="77"/>
      <c r="D15" s="77"/>
      <c r="E15" s="77"/>
      <c r="F15" s="77"/>
      <c r="G15" s="78"/>
    </row>
    <row r="16" spans="1:10" ht="30" customHeight="1" x14ac:dyDescent="0.25">
      <c r="A16" s="77">
        <v>7</v>
      </c>
      <c r="B16" s="239">
        <f>+'CAPTURA DE RESULTADOS'!B21</f>
        <v>0</v>
      </c>
      <c r="C16" s="77"/>
      <c r="D16" s="77"/>
      <c r="E16" s="77"/>
      <c r="F16" s="77"/>
      <c r="G16" s="78"/>
    </row>
    <row r="17" spans="1:7" ht="30" customHeight="1" x14ac:dyDescent="0.25">
      <c r="A17" s="77">
        <v>8</v>
      </c>
      <c r="B17" s="239">
        <f>+'CAPTURA DE RESULTADOS'!B22</f>
        <v>0</v>
      </c>
      <c r="C17" s="77"/>
      <c r="D17" s="77"/>
      <c r="E17" s="77"/>
      <c r="F17" s="77"/>
      <c r="G17" s="78"/>
    </row>
    <row r="18" spans="1:7" ht="30" customHeight="1" x14ac:dyDescent="0.25">
      <c r="A18" s="77">
        <v>9</v>
      </c>
      <c r="B18" s="239">
        <f>+'CAPTURA DE RESULTADOS'!B23</f>
        <v>0</v>
      </c>
      <c r="C18" s="77"/>
      <c r="D18" s="77"/>
      <c r="E18" s="77"/>
      <c r="F18" s="77"/>
      <c r="G18" s="78"/>
    </row>
    <row r="19" spans="1:7" ht="30" customHeight="1" x14ac:dyDescent="0.25">
      <c r="A19" s="77">
        <v>10</v>
      </c>
      <c r="B19" s="239">
        <f>+'CAPTURA DE RESULTADOS'!B24</f>
        <v>0</v>
      </c>
      <c r="C19" s="77"/>
      <c r="D19" s="77"/>
      <c r="E19" s="77"/>
      <c r="F19" s="77"/>
      <c r="G19" s="78"/>
    </row>
    <row r="20" spans="1:7" ht="30" customHeight="1" x14ac:dyDescent="0.25">
      <c r="A20" s="77">
        <v>11</v>
      </c>
      <c r="B20" s="239">
        <f>+'CAPTURA DE RESULTADOS'!B25</f>
        <v>0</v>
      </c>
      <c r="C20" s="77"/>
      <c r="D20" s="77"/>
      <c r="E20" s="77"/>
      <c r="F20" s="77"/>
      <c r="G20" s="78"/>
    </row>
    <row r="21" spans="1:7" ht="30" customHeight="1" x14ac:dyDescent="0.25">
      <c r="A21" s="77">
        <v>12</v>
      </c>
      <c r="B21" s="239">
        <f>+'CAPTURA DE RESULTADOS'!B26</f>
        <v>0</v>
      </c>
      <c r="C21" s="77"/>
      <c r="D21" s="77"/>
      <c r="E21" s="77"/>
      <c r="F21" s="77"/>
      <c r="G21" s="78"/>
    </row>
    <row r="22" spans="1:7" ht="30" customHeight="1" x14ac:dyDescent="0.25">
      <c r="A22" s="77">
        <v>13</v>
      </c>
      <c r="B22" s="239">
        <f>+'CAPTURA DE RESULTADOS'!B27</f>
        <v>0</v>
      </c>
      <c r="C22" s="77"/>
      <c r="D22" s="77"/>
      <c r="E22" s="77"/>
      <c r="F22" s="77"/>
      <c r="G22" s="78"/>
    </row>
    <row r="23" spans="1:7" ht="30" customHeight="1" x14ac:dyDescent="0.25">
      <c r="A23" s="77">
        <v>14</v>
      </c>
      <c r="B23" s="239">
        <f>+'CAPTURA DE RESULTADOS'!B28</f>
        <v>0</v>
      </c>
      <c r="C23" s="77"/>
      <c r="D23" s="77"/>
      <c r="E23" s="77"/>
      <c r="F23" s="77"/>
      <c r="G23" s="78"/>
    </row>
    <row r="24" spans="1:7" ht="30" customHeight="1" x14ac:dyDescent="0.25">
      <c r="A24" s="77">
        <v>15</v>
      </c>
      <c r="B24" s="239">
        <f>+'CAPTURA DE RESULTADOS'!B29</f>
        <v>0</v>
      </c>
      <c r="C24" s="77"/>
      <c r="D24" s="77"/>
      <c r="E24" s="77"/>
      <c r="F24" s="77"/>
      <c r="G24" s="78"/>
    </row>
    <row r="25" spans="1:7" ht="30" customHeight="1" x14ac:dyDescent="0.25">
      <c r="A25" s="77">
        <v>16</v>
      </c>
      <c r="B25" s="239">
        <f>+'CAPTURA DE RESULTADOS'!B30</f>
        <v>0</v>
      </c>
      <c r="C25" s="77"/>
      <c r="D25" s="77"/>
      <c r="E25" s="77"/>
      <c r="F25" s="77"/>
      <c r="G25" s="78"/>
    </row>
    <row r="26" spans="1:7" ht="30" customHeight="1" x14ac:dyDescent="0.25">
      <c r="A26" s="77">
        <v>17</v>
      </c>
      <c r="B26" s="239">
        <f>+'CAPTURA DE RESULTADOS'!B31</f>
        <v>0</v>
      </c>
      <c r="C26" s="77"/>
      <c r="D26" s="77"/>
      <c r="E26" s="77"/>
      <c r="F26" s="77"/>
      <c r="G26" s="78"/>
    </row>
    <row r="27" spans="1:7" ht="30" customHeight="1" x14ac:dyDescent="0.25">
      <c r="A27" s="77">
        <v>18</v>
      </c>
      <c r="B27" s="239">
        <f>+'CAPTURA DE RESULTADOS'!B32</f>
        <v>0</v>
      </c>
      <c r="C27" s="77"/>
      <c r="D27" s="77"/>
      <c r="E27" s="77"/>
      <c r="F27" s="77"/>
      <c r="G27" s="78"/>
    </row>
    <row r="28" spans="1:7" ht="30" customHeight="1" x14ac:dyDescent="0.25">
      <c r="A28" s="77">
        <v>19</v>
      </c>
      <c r="B28" s="239">
        <f>+'CAPTURA DE RESULTADOS'!B33</f>
        <v>0</v>
      </c>
      <c r="C28" s="77"/>
      <c r="D28" s="77"/>
      <c r="E28" s="77"/>
      <c r="F28" s="77"/>
      <c r="G28" s="78"/>
    </row>
    <row r="29" spans="1:7" ht="30" customHeight="1" x14ac:dyDescent="0.25">
      <c r="A29" s="77">
        <v>20</v>
      </c>
      <c r="B29" s="239">
        <f>+'CAPTURA DE RESULTADOS'!B34</f>
        <v>0</v>
      </c>
      <c r="C29" s="77"/>
      <c r="D29" s="77"/>
      <c r="E29" s="77"/>
      <c r="F29" s="77"/>
      <c r="G29" s="78"/>
    </row>
    <row r="30" spans="1:7" ht="30" customHeight="1" x14ac:dyDescent="0.25">
      <c r="A30" s="77">
        <v>21</v>
      </c>
      <c r="B30" s="239">
        <f>+'CAPTURA DE RESULTADOS'!B35</f>
        <v>0</v>
      </c>
      <c r="C30" s="77"/>
      <c r="D30" s="77"/>
      <c r="E30" s="77"/>
      <c r="F30" s="77"/>
      <c r="G30" s="78"/>
    </row>
    <row r="31" spans="1:7" ht="30" customHeight="1" x14ac:dyDescent="0.25">
      <c r="A31" s="77">
        <v>22</v>
      </c>
      <c r="B31" s="239">
        <f>+'CAPTURA DE RESULTADOS'!B36</f>
        <v>0</v>
      </c>
      <c r="C31" s="77"/>
      <c r="D31" s="77"/>
      <c r="E31" s="77"/>
      <c r="F31" s="77"/>
      <c r="G31" s="78"/>
    </row>
    <row r="32" spans="1:7" ht="30" customHeight="1" x14ac:dyDescent="0.25">
      <c r="A32" s="77">
        <v>23</v>
      </c>
      <c r="B32" s="239">
        <f>+'CAPTURA DE RESULTADOS'!B37</f>
        <v>0</v>
      </c>
      <c r="C32" s="77"/>
      <c r="D32" s="77"/>
      <c r="E32" s="77"/>
      <c r="F32" s="77"/>
      <c r="G32" s="78"/>
    </row>
    <row r="33" spans="1:7" ht="30" customHeight="1" x14ac:dyDescent="0.25">
      <c r="A33" s="77">
        <v>24</v>
      </c>
      <c r="B33" s="239">
        <f>+'CAPTURA DE RESULTADOS'!B38</f>
        <v>0</v>
      </c>
      <c r="C33" s="77"/>
      <c r="D33" s="77"/>
      <c r="E33" s="77"/>
      <c r="F33" s="77"/>
      <c r="G33" s="78"/>
    </row>
    <row r="34" spans="1:7" ht="30" customHeight="1" x14ac:dyDescent="0.25">
      <c r="A34" s="77">
        <v>25</v>
      </c>
      <c r="B34" s="239">
        <f>+'CAPTURA DE RESULTADOS'!B39</f>
        <v>0</v>
      </c>
      <c r="C34" s="77"/>
      <c r="D34" s="77"/>
      <c r="E34" s="77"/>
      <c r="F34" s="77"/>
      <c r="G34" s="78"/>
    </row>
    <row r="35" spans="1:7" ht="30" customHeight="1" x14ac:dyDescent="0.25">
      <c r="A35" s="77">
        <v>26</v>
      </c>
      <c r="B35" s="239">
        <f>+'CAPTURA DE RESULTADOS'!B40</f>
        <v>0</v>
      </c>
      <c r="C35" s="77"/>
      <c r="D35" s="77"/>
      <c r="E35" s="77"/>
      <c r="F35" s="77"/>
      <c r="G35" s="78"/>
    </row>
    <row r="36" spans="1:7" ht="30" customHeight="1" x14ac:dyDescent="0.25">
      <c r="A36" s="77">
        <v>27</v>
      </c>
      <c r="B36" s="239">
        <f>+'CAPTURA DE RESULTADOS'!B41</f>
        <v>0</v>
      </c>
      <c r="C36" s="77"/>
      <c r="D36" s="77"/>
      <c r="E36" s="77"/>
      <c r="F36" s="77"/>
      <c r="G36" s="78"/>
    </row>
    <row r="37" spans="1:7" ht="30" customHeight="1" x14ac:dyDescent="0.25">
      <c r="A37" s="77">
        <v>28</v>
      </c>
      <c r="B37" s="239">
        <f>+'CAPTURA DE RESULTADOS'!B42</f>
        <v>0</v>
      </c>
      <c r="C37" s="77"/>
      <c r="D37" s="77"/>
      <c r="E37" s="77"/>
      <c r="F37" s="77"/>
      <c r="G37" s="78"/>
    </row>
    <row r="38" spans="1:7" ht="30" customHeight="1" x14ac:dyDescent="0.25">
      <c r="A38" s="77">
        <v>29</v>
      </c>
      <c r="B38" s="239">
        <f>+'CAPTURA DE RESULTADOS'!B43</f>
        <v>0</v>
      </c>
      <c r="C38" s="77"/>
      <c r="D38" s="77"/>
      <c r="E38" s="77"/>
      <c r="F38" s="77"/>
      <c r="G38" s="78"/>
    </row>
    <row r="39" spans="1:7" ht="30" customHeight="1" x14ac:dyDescent="0.25">
      <c r="A39" s="77">
        <v>30</v>
      </c>
      <c r="B39" s="239">
        <f>+'CAPTURA DE RESULTADOS'!B44</f>
        <v>0</v>
      </c>
      <c r="C39" s="77"/>
      <c r="D39" s="77"/>
      <c r="E39" s="77"/>
      <c r="F39" s="77"/>
      <c r="G39" s="78"/>
    </row>
    <row r="40" spans="1:7" ht="30" customHeight="1" x14ac:dyDescent="0.25">
      <c r="A40" s="77">
        <v>31</v>
      </c>
      <c r="B40" s="239">
        <f>+'CAPTURA DE RESULTADOS'!B45</f>
        <v>0</v>
      </c>
      <c r="C40" s="77"/>
      <c r="D40" s="77"/>
      <c r="E40" s="77"/>
      <c r="F40" s="77"/>
      <c r="G40" s="78"/>
    </row>
    <row r="41" spans="1:7" ht="30" customHeight="1" x14ac:dyDescent="0.25">
      <c r="A41" s="77">
        <v>32</v>
      </c>
      <c r="B41" s="239">
        <f>+'CAPTURA DE RESULTADOS'!B46</f>
        <v>0</v>
      </c>
      <c r="C41" s="77"/>
      <c r="D41" s="77"/>
      <c r="E41" s="77"/>
      <c r="F41" s="77"/>
      <c r="G41" s="78"/>
    </row>
    <row r="42" spans="1:7" ht="30" customHeight="1" x14ac:dyDescent="0.25">
      <c r="A42" s="77">
        <v>33</v>
      </c>
      <c r="B42" s="239">
        <f>+'CAPTURA DE RESULTADOS'!B47</f>
        <v>0</v>
      </c>
      <c r="C42" s="77"/>
      <c r="D42" s="77"/>
      <c r="E42" s="77"/>
      <c r="F42" s="77"/>
      <c r="G42" s="78"/>
    </row>
    <row r="43" spans="1:7" ht="30" customHeight="1" x14ac:dyDescent="0.25">
      <c r="A43" s="77">
        <v>34</v>
      </c>
      <c r="B43" s="239">
        <f>+'CAPTURA DE RESULTADOS'!B48</f>
        <v>0</v>
      </c>
      <c r="C43" s="77"/>
      <c r="D43" s="77"/>
      <c r="E43" s="77"/>
      <c r="F43" s="77"/>
      <c r="G43" s="78"/>
    </row>
    <row r="44" spans="1:7" ht="30" customHeight="1" x14ac:dyDescent="0.25">
      <c r="A44" s="77">
        <v>35</v>
      </c>
      <c r="B44" s="239">
        <f>+'CAPTURA DE RESULTADOS'!B49</f>
        <v>0</v>
      </c>
      <c r="C44" s="77"/>
      <c r="D44" s="77"/>
      <c r="E44" s="77"/>
      <c r="F44" s="77"/>
      <c r="G44" s="78"/>
    </row>
    <row r="45" spans="1:7" ht="30" customHeight="1" x14ac:dyDescent="0.25">
      <c r="A45" s="77">
        <v>36</v>
      </c>
      <c r="B45" s="239">
        <f>+'CAPTURA DE RESULTADOS'!B50</f>
        <v>0</v>
      </c>
      <c r="C45" s="77"/>
      <c r="D45" s="77"/>
      <c r="E45" s="77"/>
      <c r="F45" s="77"/>
      <c r="G45" s="78"/>
    </row>
    <row r="46" spans="1:7" ht="30" customHeight="1" x14ac:dyDescent="0.25">
      <c r="A46" s="77">
        <v>37</v>
      </c>
      <c r="B46" s="239">
        <f>+'CAPTURA DE RESULTADOS'!B51</f>
        <v>0</v>
      </c>
      <c r="C46" s="77"/>
      <c r="D46" s="77"/>
      <c r="E46" s="77"/>
      <c r="F46" s="77"/>
      <c r="G46" s="78"/>
    </row>
    <row r="47" spans="1:7" ht="30" customHeight="1" x14ac:dyDescent="0.25">
      <c r="A47" s="77">
        <v>38</v>
      </c>
      <c r="B47" s="239">
        <f>+'CAPTURA DE RESULTADOS'!B52</f>
        <v>0</v>
      </c>
      <c r="C47" s="77"/>
      <c r="D47" s="77"/>
      <c r="E47" s="77"/>
      <c r="F47" s="77"/>
      <c r="G47" s="78"/>
    </row>
    <row r="48" spans="1:7" ht="30" customHeight="1" x14ac:dyDescent="0.25">
      <c r="A48" s="77">
        <v>39</v>
      </c>
      <c r="B48" s="239">
        <f>+'CAPTURA DE RESULTADOS'!B53</f>
        <v>0</v>
      </c>
      <c r="C48" s="77"/>
      <c r="D48" s="77"/>
      <c r="E48" s="77"/>
      <c r="F48" s="77"/>
      <c r="G48" s="78"/>
    </row>
    <row r="49" spans="1:7" ht="30" customHeight="1" x14ac:dyDescent="0.25">
      <c r="A49" s="77">
        <v>40</v>
      </c>
      <c r="B49" s="239">
        <f>+'CAPTURA DE RESULTADOS'!B54</f>
        <v>0</v>
      </c>
      <c r="C49" s="77"/>
      <c r="D49" s="77"/>
      <c r="E49" s="77"/>
      <c r="F49" s="77"/>
      <c r="G49" s="78"/>
    </row>
    <row r="50" spans="1:7" ht="30" customHeight="1" x14ac:dyDescent="0.25">
      <c r="A50" s="77">
        <v>41</v>
      </c>
      <c r="B50" s="239">
        <f>+'CAPTURA DE RESULTADOS'!B55</f>
        <v>0</v>
      </c>
      <c r="C50" s="77"/>
      <c r="D50" s="77"/>
      <c r="E50" s="77"/>
      <c r="F50" s="77"/>
      <c r="G50" s="78"/>
    </row>
    <row r="51" spans="1:7" ht="30" customHeight="1" x14ac:dyDescent="0.25">
      <c r="A51" s="77">
        <v>42</v>
      </c>
      <c r="B51" s="239">
        <f>+'CAPTURA DE RESULTADOS'!B56</f>
        <v>0</v>
      </c>
      <c r="C51" s="77"/>
      <c r="D51" s="77"/>
      <c r="E51" s="77"/>
      <c r="F51" s="77"/>
      <c r="G51" s="78"/>
    </row>
    <row r="52" spans="1:7" ht="30" customHeight="1" x14ac:dyDescent="0.25">
      <c r="A52" s="77">
        <v>43</v>
      </c>
      <c r="B52" s="239">
        <f>+'CAPTURA DE RESULTADOS'!B57</f>
        <v>0</v>
      </c>
      <c r="C52" s="77"/>
      <c r="D52" s="77"/>
      <c r="E52" s="77"/>
      <c r="F52" s="77"/>
      <c r="G52" s="78"/>
    </row>
    <row r="53" spans="1:7" ht="30" customHeight="1" x14ac:dyDescent="0.25">
      <c r="A53" s="77">
        <v>44</v>
      </c>
      <c r="B53" s="239">
        <f>+'CAPTURA DE RESULTADOS'!B58</f>
        <v>0</v>
      </c>
      <c r="C53" s="77"/>
      <c r="D53" s="77"/>
      <c r="E53" s="77"/>
      <c r="F53" s="77"/>
      <c r="G53" s="78"/>
    </row>
    <row r="54" spans="1:7" ht="30" customHeight="1" x14ac:dyDescent="0.25">
      <c r="A54" s="77">
        <v>45</v>
      </c>
      <c r="B54" s="239">
        <f>+'CAPTURA DE RESULTADOS'!B59</f>
        <v>0</v>
      </c>
      <c r="C54" s="77"/>
      <c r="D54" s="77"/>
      <c r="E54" s="77"/>
      <c r="F54" s="77"/>
      <c r="G54" s="78"/>
    </row>
    <row r="55" spans="1:7" ht="30" customHeight="1" x14ac:dyDescent="0.25">
      <c r="A55" s="77">
        <v>46</v>
      </c>
      <c r="B55" s="239">
        <f>+'CAPTURA DE RESULTADOS'!B60</f>
        <v>0</v>
      </c>
      <c r="C55" s="77"/>
      <c r="D55" s="77"/>
      <c r="E55" s="77"/>
      <c r="F55" s="77"/>
      <c r="G55" s="78"/>
    </row>
    <row r="56" spans="1:7" ht="30" customHeight="1" x14ac:dyDescent="0.25">
      <c r="A56" s="77">
        <v>47</v>
      </c>
      <c r="B56" s="239">
        <f>+'CAPTURA DE RESULTADOS'!B61</f>
        <v>0</v>
      </c>
      <c r="C56" s="77"/>
      <c r="D56" s="77"/>
      <c r="E56" s="77"/>
      <c r="F56" s="77"/>
      <c r="G56" s="78"/>
    </row>
    <row r="57" spans="1:7" ht="30" customHeight="1" x14ac:dyDescent="0.25">
      <c r="A57" s="77">
        <v>48</v>
      </c>
      <c r="B57" s="239">
        <f>+'CAPTURA DE RESULTADOS'!B62</f>
        <v>0</v>
      </c>
      <c r="C57" s="77"/>
      <c r="D57" s="77"/>
      <c r="E57" s="77"/>
      <c r="F57" s="77"/>
      <c r="G57" s="78"/>
    </row>
    <row r="58" spans="1:7" ht="30" customHeight="1" x14ac:dyDescent="0.25">
      <c r="A58" s="77">
        <v>49</v>
      </c>
      <c r="B58" s="239">
        <f>+'CAPTURA DE RESULTADOS'!B63</f>
        <v>0</v>
      </c>
      <c r="C58" s="77"/>
      <c r="D58" s="77"/>
      <c r="E58" s="77"/>
      <c r="F58" s="77"/>
      <c r="G58" s="78"/>
    </row>
    <row r="59" spans="1:7" ht="30" customHeight="1" x14ac:dyDescent="0.25">
      <c r="A59" s="77">
        <v>50</v>
      </c>
      <c r="B59" s="239">
        <f>+'CAPTURA DE RESULTADOS'!B64</f>
        <v>0</v>
      </c>
      <c r="C59" s="77"/>
      <c r="D59" s="77"/>
      <c r="E59" s="77"/>
      <c r="F59" s="77"/>
      <c r="G59" s="78"/>
    </row>
    <row r="60" spans="1:7" ht="30" customHeight="1" x14ac:dyDescent="0.25">
      <c r="A60" s="77">
        <v>51</v>
      </c>
      <c r="B60" s="239">
        <f>+'CAPTURA DE RESULTADOS'!B65</f>
        <v>0</v>
      </c>
      <c r="C60" s="77"/>
      <c r="D60" s="77"/>
      <c r="E60" s="77"/>
      <c r="F60" s="77"/>
      <c r="G60" s="78"/>
    </row>
    <row r="61" spans="1:7" ht="30" customHeight="1" x14ac:dyDescent="0.25">
      <c r="A61" s="77">
        <v>52</v>
      </c>
      <c r="B61" s="239">
        <f>+'CAPTURA DE RESULTADOS'!B66</f>
        <v>0</v>
      </c>
      <c r="C61" s="77"/>
      <c r="D61" s="77"/>
      <c r="E61" s="77"/>
      <c r="F61" s="77"/>
      <c r="G61" s="78"/>
    </row>
    <row r="62" spans="1:7" ht="30" customHeight="1" x14ac:dyDescent="0.25">
      <c r="A62" s="77">
        <v>53</v>
      </c>
      <c r="B62" s="239">
        <f>+'CAPTURA DE RESULTADOS'!B67</f>
        <v>0</v>
      </c>
      <c r="C62" s="77"/>
      <c r="D62" s="77"/>
      <c r="E62" s="77"/>
      <c r="F62" s="77"/>
      <c r="G62" s="78"/>
    </row>
    <row r="63" spans="1:7" ht="30" customHeight="1" x14ac:dyDescent="0.25">
      <c r="A63" s="77">
        <v>54</v>
      </c>
      <c r="B63" s="239">
        <f>+'CAPTURA DE RESULTADOS'!B68</f>
        <v>0</v>
      </c>
      <c r="C63" s="77"/>
      <c r="D63" s="77"/>
      <c r="E63" s="77"/>
      <c r="F63" s="77"/>
      <c r="G63" s="78"/>
    </row>
    <row r="64" spans="1:7" ht="30" customHeight="1" x14ac:dyDescent="0.25">
      <c r="A64" s="77">
        <v>55</v>
      </c>
      <c r="B64" s="239">
        <f>+'CAPTURA DE RESULTADOS'!B69</f>
        <v>0</v>
      </c>
      <c r="C64" s="77"/>
      <c r="D64" s="77"/>
      <c r="E64" s="77"/>
      <c r="F64" s="77"/>
      <c r="G64" s="78"/>
    </row>
    <row r="65" spans="1:7" ht="30" customHeight="1" x14ac:dyDescent="0.25">
      <c r="A65" s="77">
        <v>56</v>
      </c>
      <c r="B65" s="239">
        <f>+'CAPTURA DE RESULTADOS'!B70</f>
        <v>0</v>
      </c>
      <c r="C65" s="77"/>
      <c r="D65" s="77"/>
      <c r="E65" s="77"/>
      <c r="F65" s="77"/>
      <c r="G65" s="78"/>
    </row>
    <row r="66" spans="1:7" ht="30" customHeight="1" x14ac:dyDescent="0.25">
      <c r="A66" s="77">
        <v>57</v>
      </c>
      <c r="B66" s="239">
        <f>+'CAPTURA DE RESULTADOS'!B71</f>
        <v>0</v>
      </c>
      <c r="C66" s="77"/>
      <c r="D66" s="77"/>
      <c r="E66" s="77"/>
      <c r="F66" s="77"/>
      <c r="G66" s="78"/>
    </row>
    <row r="67" spans="1:7" ht="30" customHeight="1" x14ac:dyDescent="0.25">
      <c r="A67" s="77">
        <v>58</v>
      </c>
      <c r="B67" s="239">
        <f>+'CAPTURA DE RESULTADOS'!B72</f>
        <v>0</v>
      </c>
      <c r="C67" s="77"/>
      <c r="D67" s="77"/>
      <c r="E67" s="77"/>
      <c r="F67" s="77"/>
      <c r="G67" s="78"/>
    </row>
    <row r="68" spans="1:7" ht="30" customHeight="1" x14ac:dyDescent="0.25">
      <c r="A68" s="77">
        <v>59</v>
      </c>
      <c r="B68" s="239">
        <f>+'CAPTURA DE RESULTADOS'!B73</f>
        <v>0</v>
      </c>
      <c r="C68" s="77"/>
      <c r="D68" s="77"/>
      <c r="E68" s="77"/>
      <c r="F68" s="77"/>
      <c r="G68" s="78"/>
    </row>
    <row r="69" spans="1:7" ht="30" customHeight="1" x14ac:dyDescent="0.25">
      <c r="A69" s="77">
        <v>60</v>
      </c>
      <c r="B69" s="239">
        <f>+'CAPTURA DE RESULTADOS'!B74</f>
        <v>0</v>
      </c>
      <c r="C69" s="77"/>
      <c r="D69" s="77"/>
      <c r="E69" s="77"/>
      <c r="F69" s="77"/>
      <c r="G69" s="78"/>
    </row>
    <row r="70" spans="1:7" ht="30" customHeight="1" x14ac:dyDescent="0.25">
      <c r="A70" s="240"/>
      <c r="B70" s="242" t="s">
        <v>327</v>
      </c>
      <c r="C70" s="243">
        <f>COUNTIF(B10:B69,"&lt;&gt;0")</f>
        <v>0</v>
      </c>
    </row>
    <row r="71" spans="1:7" ht="30" customHeight="1" x14ac:dyDescent="0.25">
      <c r="A71" s="77"/>
      <c r="B71" s="240" t="s">
        <v>328</v>
      </c>
      <c r="C71" s="241">
        <f>SUM(C10:C69)</f>
        <v>0</v>
      </c>
    </row>
    <row r="72" spans="1:7" ht="30" customHeight="1" x14ac:dyDescent="0.25">
      <c r="B72" s="245" t="s">
        <v>329</v>
      </c>
      <c r="C72" s="241">
        <f>SUM(F10:F69)</f>
        <v>0</v>
      </c>
    </row>
  </sheetData>
  <mergeCells count="12">
    <mergeCell ref="C7:G7"/>
    <mergeCell ref="A1:J1"/>
    <mergeCell ref="A3:G3"/>
    <mergeCell ref="A2:G2"/>
    <mergeCell ref="C4:G4"/>
    <mergeCell ref="C5:G5"/>
    <mergeCell ref="C6:G6"/>
    <mergeCell ref="A6:B6"/>
    <mergeCell ref="A7:B7"/>
    <mergeCell ref="A8:B8"/>
    <mergeCell ref="A4:B4"/>
    <mergeCell ref="A5:B5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Listas!$M$2:$M$7</xm:f>
          </x14:formula1>
          <xm:sqref>D10:D69</xm:sqref>
        </x14:dataValidation>
        <x14:dataValidation type="list" allowBlank="1" showInputMessage="1" showErrorMessage="1">
          <x14:formula1>
            <xm:f>Listas!$N$2:$N$3</xm:f>
          </x14:formula1>
          <xm:sqref>C10:C69 F10:F69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G8" sqref="G8"/>
    </sheetView>
  </sheetViews>
  <sheetFormatPr baseColWidth="10" defaultRowHeight="15" x14ac:dyDescent="0.25"/>
  <cols>
    <col min="1" max="1" width="3.7109375" style="76" customWidth="1"/>
    <col min="2" max="2" width="39.5703125" customWidth="1"/>
    <col min="3" max="3" width="13.7109375" customWidth="1"/>
    <col min="4" max="4" width="18.28515625" customWidth="1"/>
    <col min="5" max="5" width="17.28515625" customWidth="1"/>
    <col min="6" max="6" width="14.140625" customWidth="1"/>
    <col min="7" max="7" width="26.85546875" customWidth="1"/>
  </cols>
  <sheetData>
    <row r="1" spans="1:10" s="2" customFormat="1" ht="4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54.75" customHeight="1" x14ac:dyDescent="0.25">
      <c r="A2" s="236" t="s">
        <v>2</v>
      </c>
      <c r="B2" s="236"/>
      <c r="C2" s="236"/>
      <c r="D2" s="236"/>
      <c r="E2" s="236"/>
      <c r="F2" s="236"/>
      <c r="G2" s="236"/>
    </row>
    <row r="3" spans="1:10" ht="22.5" customHeight="1" x14ac:dyDescent="0.25">
      <c r="A3" s="238" t="s">
        <v>330</v>
      </c>
      <c r="B3" s="238"/>
      <c r="C3" s="238"/>
      <c r="D3" s="238"/>
      <c r="E3" s="238"/>
      <c r="F3" s="238"/>
      <c r="G3" s="238"/>
    </row>
    <row r="4" spans="1:10" x14ac:dyDescent="0.25">
      <c r="A4" s="162" t="s">
        <v>3</v>
      </c>
      <c r="B4" s="162"/>
      <c r="C4" s="163">
        <f>+'CAPTURA DE RESULTADOS'!C4:AK4</f>
        <v>0</v>
      </c>
      <c r="D4" s="164"/>
      <c r="E4" s="164"/>
      <c r="F4" s="164"/>
      <c r="G4" s="186"/>
    </row>
    <row r="5" spans="1:10" x14ac:dyDescent="0.25">
      <c r="A5" s="163" t="s">
        <v>66</v>
      </c>
      <c r="B5" s="186"/>
      <c r="C5" s="163">
        <f>+ACTIVIDADES!C6</f>
        <v>0</v>
      </c>
      <c r="D5" s="164"/>
      <c r="E5" s="164"/>
      <c r="F5" s="164"/>
      <c r="G5" s="164"/>
    </row>
    <row r="6" spans="1:10" x14ac:dyDescent="0.25">
      <c r="A6" s="163" t="s">
        <v>68</v>
      </c>
      <c r="B6" s="186"/>
      <c r="C6" s="163">
        <f>+ACTIVIDADES!C7</f>
        <v>0</v>
      </c>
      <c r="D6" s="164"/>
      <c r="E6" s="164"/>
      <c r="F6" s="164"/>
      <c r="G6" s="164"/>
    </row>
    <row r="7" spans="1:10" x14ac:dyDescent="0.25">
      <c r="A7" s="162" t="s">
        <v>4</v>
      </c>
      <c r="B7" s="162"/>
      <c r="C7" s="163">
        <f>+ACTIVIDADES!C10</f>
        <v>0</v>
      </c>
      <c r="D7" s="164"/>
      <c r="E7" s="164"/>
      <c r="F7" s="164"/>
      <c r="G7" s="164"/>
    </row>
    <row r="8" spans="1:10" ht="30.75" customHeight="1" x14ac:dyDescent="0.25">
      <c r="A8" s="246" t="s">
        <v>40</v>
      </c>
      <c r="B8" s="247"/>
      <c r="C8" s="71">
        <f>+ACTIVIDADES!C12</f>
        <v>0</v>
      </c>
      <c r="D8" s="72" t="s">
        <v>5</v>
      </c>
      <c r="E8" s="74">
        <f>+ACTIVIDADES!E12</f>
        <v>0</v>
      </c>
      <c r="F8" s="73" t="s">
        <v>41</v>
      </c>
      <c r="G8" s="75">
        <f>+ACTIVIDADES!H12</f>
        <v>0</v>
      </c>
    </row>
    <row r="10" spans="1:10" x14ac:dyDescent="0.25">
      <c r="B10" t="s">
        <v>331</v>
      </c>
    </row>
    <row r="11" spans="1:10" x14ac:dyDescent="0.25">
      <c r="B11" t="s">
        <v>332</v>
      </c>
    </row>
    <row r="12" spans="1:10" x14ac:dyDescent="0.25">
      <c r="B12" t="s">
        <v>333</v>
      </c>
    </row>
    <row r="13" spans="1:10" x14ac:dyDescent="0.25">
      <c r="B13" t="s">
        <v>334</v>
      </c>
    </row>
  </sheetData>
  <mergeCells count="12">
    <mergeCell ref="A6:B6"/>
    <mergeCell ref="C6:G6"/>
    <mergeCell ref="A7:B7"/>
    <mergeCell ref="C7:G7"/>
    <mergeCell ref="A8:B8"/>
    <mergeCell ref="A1:J1"/>
    <mergeCell ref="A2:G2"/>
    <mergeCell ref="A3:G3"/>
    <mergeCell ref="A4:B4"/>
    <mergeCell ref="C4:G4"/>
    <mergeCell ref="A5:B5"/>
    <mergeCell ref="C5:G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Listas</vt:lpstr>
      <vt:lpstr>ESPECIALIDADES</vt:lpstr>
      <vt:lpstr>MATERIAS</vt:lpstr>
      <vt:lpstr>MODULOS</vt:lpstr>
      <vt:lpstr>ACTIVIDADES</vt:lpstr>
      <vt:lpstr>CAPTURA DE RESULTADOS</vt:lpstr>
      <vt:lpstr>SEGUIMIENTO</vt:lpstr>
      <vt:lpstr>PORTAFOLIO DE EVIDENCIAS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SDCB60</cp:lastModifiedBy>
  <cp:lastPrinted>2020-03-31T20:50:57Z</cp:lastPrinted>
  <dcterms:created xsi:type="dcterms:W3CDTF">2015-09-14T13:23:25Z</dcterms:created>
  <dcterms:modified xsi:type="dcterms:W3CDTF">2020-03-31T22:15:21Z</dcterms:modified>
</cp:coreProperties>
</file>